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2DO TRIMESTRE 2024\LEY DE DICIPLINA FINANCIERA\"/>
    </mc:Choice>
  </mc:AlternateContent>
  <xr:revisionPtr revIDLastSave="0" documentId="8_{8BF2814E-7EF1-40FD-9EEC-1061D09D99E1}" xr6:coauthVersionLast="47" xr6:coauthVersionMax="47" xr10:uidLastSave="{00000000-0000-0000-0000-000000000000}"/>
  <bookViews>
    <workbookView xWindow="-120" yWindow="-120" windowWidth="20730" windowHeight="11040"/>
  </bookViews>
  <sheets>
    <sheet name="F6a_EAEPED_COG" sheetId="1" r:id="rId1"/>
  </sheets>
  <definedNames>
    <definedName name="_xlnm.Print_Titles" localSheetId="0">F6a_EAEPED_COG!$2:$9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9" i="1" l="1"/>
  <c r="I69" i="1" s="1"/>
  <c r="F96" i="1"/>
  <c r="I96" i="1"/>
  <c r="F97" i="1"/>
  <c r="F98" i="1"/>
  <c r="I98" i="1"/>
  <c r="F99" i="1"/>
  <c r="F100" i="1"/>
  <c r="F101" i="1"/>
  <c r="I101" i="1"/>
  <c r="F102" i="1"/>
  <c r="I102" i="1" s="1"/>
  <c r="F103" i="1"/>
  <c r="I103" i="1" s="1"/>
  <c r="F95" i="1"/>
  <c r="I95" i="1"/>
  <c r="F88" i="1"/>
  <c r="I88" i="1" s="1"/>
  <c r="F89" i="1"/>
  <c r="F90" i="1"/>
  <c r="F86" i="1" s="1"/>
  <c r="F91" i="1"/>
  <c r="F92" i="1"/>
  <c r="F93" i="1"/>
  <c r="I93" i="1" s="1"/>
  <c r="F87" i="1"/>
  <c r="F78" i="1"/>
  <c r="I78" i="1"/>
  <c r="F79" i="1"/>
  <c r="I79" i="1" s="1"/>
  <c r="F80" i="1"/>
  <c r="I80" i="1"/>
  <c r="F81" i="1"/>
  <c r="I81" i="1" s="1"/>
  <c r="F82" i="1"/>
  <c r="I82" i="1"/>
  <c r="F83" i="1"/>
  <c r="I83" i="1" s="1"/>
  <c r="F77" i="1"/>
  <c r="F74" i="1"/>
  <c r="I74" i="1" s="1"/>
  <c r="F75" i="1"/>
  <c r="I75" i="1"/>
  <c r="F73" i="1"/>
  <c r="F72" i="1" s="1"/>
  <c r="I72" i="1" s="1"/>
  <c r="F65" i="1"/>
  <c r="F66" i="1"/>
  <c r="F67" i="1"/>
  <c r="F68" i="1"/>
  <c r="I68" i="1"/>
  <c r="F70" i="1"/>
  <c r="I70" i="1" s="1"/>
  <c r="F71" i="1"/>
  <c r="F64" i="1"/>
  <c r="F63" i="1" s="1"/>
  <c r="I63" i="1" s="1"/>
  <c r="F61" i="1"/>
  <c r="I61" i="1" s="1"/>
  <c r="F62" i="1"/>
  <c r="F60" i="1"/>
  <c r="F59" i="1" s="1"/>
  <c r="I59" i="1" s="1"/>
  <c r="F51" i="1"/>
  <c r="F52" i="1"/>
  <c r="I52" i="1" s="1"/>
  <c r="F53" i="1"/>
  <c r="F54" i="1"/>
  <c r="F55" i="1"/>
  <c r="I55" i="1" s="1"/>
  <c r="F56" i="1"/>
  <c r="I56" i="1"/>
  <c r="F57" i="1"/>
  <c r="I57" i="1" s="1"/>
  <c r="F58" i="1"/>
  <c r="F50" i="1"/>
  <c r="F41" i="1"/>
  <c r="I41" i="1" s="1"/>
  <c r="F42" i="1"/>
  <c r="I42" i="1"/>
  <c r="F43" i="1"/>
  <c r="I43" i="1" s="1"/>
  <c r="F44" i="1"/>
  <c r="I44" i="1"/>
  <c r="F45" i="1"/>
  <c r="I45" i="1" s="1"/>
  <c r="F46" i="1"/>
  <c r="F47" i="1"/>
  <c r="F48" i="1"/>
  <c r="I48" i="1" s="1"/>
  <c r="F40" i="1"/>
  <c r="F31" i="1"/>
  <c r="F32" i="1"/>
  <c r="I32" i="1" s="1"/>
  <c r="F33" i="1"/>
  <c r="I33" i="1"/>
  <c r="F34" i="1"/>
  <c r="I34" i="1" s="1"/>
  <c r="F35" i="1"/>
  <c r="F36" i="1"/>
  <c r="I36" i="1"/>
  <c r="F37" i="1"/>
  <c r="I37" i="1"/>
  <c r="F38" i="1"/>
  <c r="I38" i="1"/>
  <c r="F30" i="1"/>
  <c r="F21" i="1"/>
  <c r="I21" i="1"/>
  <c r="F22" i="1"/>
  <c r="I22" i="1" s="1"/>
  <c r="F23" i="1"/>
  <c r="I23" i="1"/>
  <c r="F24" i="1"/>
  <c r="I24" i="1"/>
  <c r="F25" i="1"/>
  <c r="I25" i="1"/>
  <c r="F26" i="1"/>
  <c r="I26" i="1"/>
  <c r="F27" i="1"/>
  <c r="I27" i="1"/>
  <c r="F28" i="1"/>
  <c r="F20" i="1"/>
  <c r="I20" i="1" s="1"/>
  <c r="I19" i="1" s="1"/>
  <c r="F13" i="1"/>
  <c r="I13" i="1"/>
  <c r="F14" i="1"/>
  <c r="I14" i="1" s="1"/>
  <c r="F15" i="1"/>
  <c r="I15" i="1"/>
  <c r="F16" i="1"/>
  <c r="I16" i="1" s="1"/>
  <c r="F17" i="1"/>
  <c r="F18" i="1"/>
  <c r="I18" i="1" s="1"/>
  <c r="F12" i="1"/>
  <c r="I12" i="1" s="1"/>
  <c r="I11" i="1" s="1"/>
  <c r="F153" i="1"/>
  <c r="I153" i="1" s="1"/>
  <c r="F154" i="1"/>
  <c r="I154" i="1" s="1"/>
  <c r="F155" i="1"/>
  <c r="F156" i="1"/>
  <c r="F157" i="1"/>
  <c r="I157" i="1"/>
  <c r="F158" i="1"/>
  <c r="I158" i="1"/>
  <c r="F152" i="1"/>
  <c r="F149" i="1"/>
  <c r="I149" i="1" s="1"/>
  <c r="F150" i="1"/>
  <c r="I150" i="1" s="1"/>
  <c r="F148" i="1"/>
  <c r="F147" i="1" s="1"/>
  <c r="I147" i="1" s="1"/>
  <c r="F140" i="1"/>
  <c r="F141" i="1"/>
  <c r="F138" i="1" s="1"/>
  <c r="I138" i="1" s="1"/>
  <c r="F142" i="1"/>
  <c r="F143" i="1"/>
  <c r="I143" i="1" s="1"/>
  <c r="F144" i="1"/>
  <c r="I144" i="1" s="1"/>
  <c r="F145" i="1"/>
  <c r="I145" i="1" s="1"/>
  <c r="F146" i="1"/>
  <c r="I146" i="1" s="1"/>
  <c r="F139" i="1"/>
  <c r="F136" i="1"/>
  <c r="F137" i="1"/>
  <c r="I137" i="1" s="1"/>
  <c r="F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F124" i="1"/>
  <c r="I124" i="1" s="1"/>
  <c r="F116" i="1"/>
  <c r="I116" i="1" s="1"/>
  <c r="F117" i="1"/>
  <c r="F118" i="1"/>
  <c r="F119" i="1"/>
  <c r="I119" i="1" s="1"/>
  <c r="F120" i="1"/>
  <c r="I120" i="1" s="1"/>
  <c r="F121" i="1"/>
  <c r="I121" i="1" s="1"/>
  <c r="F122" i="1"/>
  <c r="I122" i="1" s="1"/>
  <c r="F123" i="1"/>
  <c r="I123" i="1" s="1"/>
  <c r="F115" i="1"/>
  <c r="I115" i="1" s="1"/>
  <c r="F106" i="1"/>
  <c r="I106" i="1" s="1"/>
  <c r="F107" i="1"/>
  <c r="F104" i="1" s="1"/>
  <c r="I104" i="1" s="1"/>
  <c r="F108" i="1"/>
  <c r="F109" i="1"/>
  <c r="I109" i="1" s="1"/>
  <c r="F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G85" i="1" s="1"/>
  <c r="H86" i="1"/>
  <c r="H85" i="1" s="1"/>
  <c r="D86" i="1"/>
  <c r="I87" i="1"/>
  <c r="I90" i="1"/>
  <c r="I91" i="1"/>
  <c r="I92" i="1"/>
  <c r="I97" i="1"/>
  <c r="I99" i="1"/>
  <c r="I100" i="1"/>
  <c r="I108" i="1"/>
  <c r="I110" i="1"/>
  <c r="I117" i="1"/>
  <c r="I118" i="1"/>
  <c r="I128" i="1"/>
  <c r="I135" i="1"/>
  <c r="I136" i="1"/>
  <c r="I140" i="1"/>
  <c r="I142" i="1"/>
  <c r="I155" i="1"/>
  <c r="I156" i="1"/>
  <c r="I73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D85" i="1"/>
  <c r="I71" i="1"/>
  <c r="I152" i="1"/>
  <c r="I67" i="1"/>
  <c r="I66" i="1"/>
  <c r="I62" i="1"/>
  <c r="I58" i="1"/>
  <c r="I54" i="1"/>
  <c r="I53" i="1"/>
  <c r="I51" i="1"/>
  <c r="I50" i="1"/>
  <c r="I49" i="1" s="1"/>
  <c r="I47" i="1"/>
  <c r="I46" i="1"/>
  <c r="I35" i="1"/>
  <c r="I31" i="1"/>
  <c r="I30" i="1"/>
  <c r="I28" i="1"/>
  <c r="I127" i="1"/>
  <c r="I40" i="1"/>
  <c r="I89" i="1"/>
  <c r="I65" i="1"/>
  <c r="I77" i="1"/>
  <c r="I139" i="1"/>
  <c r="F29" i="1"/>
  <c r="G10" i="1"/>
  <c r="G160" i="1" s="1"/>
  <c r="E10" i="1"/>
  <c r="E160" i="1" s="1"/>
  <c r="D10" i="1"/>
  <c r="D160" i="1" s="1"/>
  <c r="H10" i="1"/>
  <c r="F76" i="1"/>
  <c r="I76" i="1"/>
  <c r="I125" i="1"/>
  <c r="F94" i="1"/>
  <c r="I94" i="1" s="1"/>
  <c r="H160" i="1" l="1"/>
  <c r="I29" i="1"/>
  <c r="I10" i="1" s="1"/>
  <c r="I39" i="1"/>
  <c r="I86" i="1"/>
  <c r="F151" i="1"/>
  <c r="I151" i="1" s="1"/>
  <c r="F11" i="1"/>
  <c r="F39" i="1"/>
  <c r="I107" i="1"/>
  <c r="I141" i="1"/>
  <c r="F134" i="1"/>
  <c r="I134" i="1" s="1"/>
  <c r="F114" i="1"/>
  <c r="I114" i="1" s="1"/>
  <c r="F49" i="1"/>
  <c r="I60" i="1"/>
  <c r="F19" i="1"/>
  <c r="I64" i="1"/>
  <c r="I148" i="1"/>
  <c r="F10" i="1" l="1"/>
  <c r="F85" i="1"/>
  <c r="I85" i="1"/>
  <c r="I160" i="1" s="1"/>
  <c r="F160" i="1" l="1"/>
</calcChain>
</file>

<file path=xl/sharedStrings.xml><?xml version="1.0" encoding="utf-8"?>
<sst xmlns="http://schemas.openxmlformats.org/spreadsheetml/2006/main" count="166" uniqueCount="93">
  <si>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</si>
  <si>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</si>
  <si>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</si>
  <si>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</si>
  <si>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</si>
  <si>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</si>
  <si>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</si>
  <si>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</si>
  <si>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</si>
  <si>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</si>
  <si>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</si>
  <si>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</si>
  <si>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</si>
  <si>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</si>
  <si>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</si>
  <si>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</si>
  <si>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</si>
  <si>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</si>
  <si>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</si>
  <si>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</si>
  <si>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</si>
  <si>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</si>
  <si>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</si>
  <si>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</si>
  <si>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</si>
  <si>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</si>
  <si>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</si>
  <si>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</si>
  <si>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</si>
  <si>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</si>
  <si>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</si>
  <si>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</si>
  <si>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</si>
  <si>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</si>
  <si>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</si>
  <si>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</si>
  <si>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</si>
  <si>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</si>
  <si>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</si>
  <si>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</si>
  <si>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</si>
  <si>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</si>
  <si>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</si>
  <si>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</si>
  <si>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</si>
  <si>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</si>
  <si>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</si>
  <si>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</si>
  <si>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</si>
  <si>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</si>
  <si>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</si>
  <si>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</si>
  <si>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</si>
  <si>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</si>
  <si>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</si>
  <si>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</si>
  <si>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</si>
  <si>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</si>
  <si>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</si>
  <si>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</si>
  <si>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</si>
  <si>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</si>
  <si>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</si>
  <si>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</si>
  <si>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</si>
  <si>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</si>
  <si>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</si>
  <si>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</si>
  <si>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</si>
  <si>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</si>
  <si>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</si>
  <si>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</si>
  <si>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</si>
  <si>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</si>
  <si>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</si>
  <si>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</si>
  <si>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</si>
  <si>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</si>
  <si>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</si>
  <si>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</si>
  <si>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</si>
  <si>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</si>
  <si>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</si>
  <si>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</si>
  <si>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</si>
  <si>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</si>
  <si>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</si>
  <si>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</si>
  <si>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30 de Junio de 2024 (b)</t>
  </si>
  <si>
    <t>PROF. JESUS BERNABE CHI DAMIAN</t>
  </si>
  <si>
    <t>BR.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</si>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</sst>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3" fillId="3" borderId="0" xfId="0" applyFont="1" applyFill="1" applyProtection="1"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top"/>
      <protection locked="0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horizontal="center"/>
    </xf>
    <xf numFmtId="0" fontId="3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123825</xdr:rowOff>
    </xdr:from>
    <xdr:to>
      <xdr:col>8</xdr:col>
      <xdr:colOff>9525</xdr:colOff>
      <xdr:row>4</xdr:row>
      <xdr:rowOff>66675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D8BF3FDD-FBA4-21D1-00C4-450331EEB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95275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1</xdr:row>
      <xdr:rowOff>133350</xdr:rowOff>
    </xdr:from>
    <xdr:to>
      <xdr:col>2</xdr:col>
      <xdr:colOff>1323975</xdr:colOff>
      <xdr:row>5</xdr:row>
      <xdr:rowOff>0</xdr:rowOff>
    </xdr:to>
    <xdr:pic>
      <xdr:nvPicPr>
        <xdr:cNvPr id="1028" name="Imagen 7">
          <a:extLst>
            <a:ext uri="{FF2B5EF4-FFF2-40B4-BE49-F238E27FC236}">
              <a16:creationId xmlns:a16="http://schemas.microsoft.com/office/drawing/2014/main" id="{B972F005-E3C6-5F9E-7BD6-31F12659C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04800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9"/>
  <sheetViews>
    <sheetView tabSelected="1" workbookViewId="0">
      <pane ySplit="9" topLeftCell="A160" activePane="bottomLeft" state="frozen"/>
      <selection pane="bottomLeft" activeCell="B164" sqref="B164:G170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34" t="s">
        <v>87</v>
      </c>
      <c r="C2" s="35"/>
      <c r="D2" s="35"/>
      <c r="E2" s="35"/>
      <c r="F2" s="35"/>
      <c r="G2" s="35"/>
      <c r="H2" s="35"/>
      <c r="I2" s="36"/>
    </row>
    <row r="3" spans="2:9" x14ac:dyDescent="0.2">
      <c r="B3" s="37" t="s">
        <v>0</v>
      </c>
      <c r="C3" s="38"/>
      <c r="D3" s="38"/>
      <c r="E3" s="38"/>
      <c r="F3" s="38"/>
      <c r="G3" s="38"/>
      <c r="H3" s="38"/>
      <c r="I3" s="39"/>
    </row>
    <row r="4" spans="2:9" x14ac:dyDescent="0.2">
      <c r="B4" s="37" t="s">
        <v>1</v>
      </c>
      <c r="C4" s="38"/>
      <c r="D4" s="38"/>
      <c r="E4" s="38"/>
      <c r="F4" s="38"/>
      <c r="G4" s="38"/>
      <c r="H4" s="38"/>
      <c r="I4" s="39"/>
    </row>
    <row r="5" spans="2:9" x14ac:dyDescent="0.2">
      <c r="B5" s="37" t="s">
        <v>88</v>
      </c>
      <c r="C5" s="38"/>
      <c r="D5" s="38"/>
      <c r="E5" s="38"/>
      <c r="F5" s="38"/>
      <c r="G5" s="38"/>
      <c r="H5" s="38"/>
      <c r="I5" s="39"/>
    </row>
    <row r="6" spans="2:9" ht="13.5" thickBot="1" x14ac:dyDescent="0.25">
      <c r="B6" s="40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34" t="s">
        <v>3</v>
      </c>
      <c r="C7" s="43"/>
      <c r="D7" s="34" t="s">
        <v>4</v>
      </c>
      <c r="E7" s="35"/>
      <c r="F7" s="35"/>
      <c r="G7" s="35"/>
      <c r="H7" s="43"/>
      <c r="I7" s="48" t="s">
        <v>5</v>
      </c>
    </row>
    <row r="8" spans="2:9" ht="15" customHeight="1" thickBot="1" x14ac:dyDescent="0.25">
      <c r="B8" s="37"/>
      <c r="C8" s="47"/>
      <c r="D8" s="40"/>
      <c r="E8" s="41"/>
      <c r="F8" s="41"/>
      <c r="G8" s="41"/>
      <c r="H8" s="44"/>
      <c r="I8" s="49"/>
    </row>
    <row r="9" spans="2:9" ht="26.25" thickBot="1" x14ac:dyDescent="0.25">
      <c r="B9" s="40"/>
      <c r="C9" s="44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50"/>
    </row>
    <row r="10" spans="2:9" x14ac:dyDescent="0.2">
      <c r="B10" s="7" t="s">
        <v>11</v>
      </c>
      <c r="C10" s="8"/>
      <c r="D10" s="14">
        <f t="shared" ref="D10:I10" si="0">D11+D19+D29+D39+D49+D59+D72+D76+D63</f>
        <v>7200000.0000000009</v>
      </c>
      <c r="E10" s="14">
        <f t="shared" si="0"/>
        <v>0</v>
      </c>
      <c r="F10" s="14">
        <f t="shared" si="0"/>
        <v>7200000.0000000009</v>
      </c>
      <c r="G10" s="14">
        <f t="shared" si="0"/>
        <v>3414519.46</v>
      </c>
      <c r="H10" s="14">
        <f t="shared" si="0"/>
        <v>3414519.46</v>
      </c>
      <c r="I10" s="14">
        <f t="shared" si="0"/>
        <v>3785480.54</v>
      </c>
    </row>
    <row r="11" spans="2:9" x14ac:dyDescent="0.2">
      <c r="B11" s="3" t="s">
        <v>12</v>
      </c>
      <c r="C11" s="9"/>
      <c r="D11" s="15">
        <f t="shared" ref="D11:I11" si="1">SUM(D12:D18)</f>
        <v>3504288.46</v>
      </c>
      <c r="E11" s="15">
        <f t="shared" si="1"/>
        <v>0</v>
      </c>
      <c r="F11" s="15">
        <f t="shared" si="1"/>
        <v>3504288.46</v>
      </c>
      <c r="G11" s="15">
        <f t="shared" si="1"/>
        <v>1608983.9</v>
      </c>
      <c r="H11" s="15">
        <f t="shared" si="1"/>
        <v>1608983.9</v>
      </c>
      <c r="I11" s="15">
        <f t="shared" si="1"/>
        <v>1895304.56</v>
      </c>
    </row>
    <row r="12" spans="2:9" x14ac:dyDescent="0.2">
      <c r="B12" s="13" t="s">
        <v>13</v>
      </c>
      <c r="C12" s="11"/>
      <c r="D12" s="15">
        <v>3070272.6</v>
      </c>
      <c r="E12" s="16">
        <v>0</v>
      </c>
      <c r="F12" s="16">
        <f>D12+E12</f>
        <v>3070272.6</v>
      </c>
      <c r="G12" s="16">
        <v>1608983.9</v>
      </c>
      <c r="H12" s="16">
        <v>1608983.9</v>
      </c>
      <c r="I12" s="16">
        <f>F12-G12</f>
        <v>1461288.7000000002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434015.86</v>
      </c>
      <c r="E14" s="16">
        <v>0</v>
      </c>
      <c r="F14" s="16">
        <f t="shared" si="2"/>
        <v>434015.86</v>
      </c>
      <c r="G14" s="16">
        <v>0</v>
      </c>
      <c r="H14" s="16">
        <v>0</v>
      </c>
      <c r="I14" s="16">
        <f t="shared" si="3"/>
        <v>434015.86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1069775.2</v>
      </c>
      <c r="E19" s="15">
        <f t="shared" si="4"/>
        <v>0</v>
      </c>
      <c r="F19" s="15">
        <f t="shared" si="4"/>
        <v>1069775.2</v>
      </c>
      <c r="G19" s="15">
        <f t="shared" si="4"/>
        <v>442637.24</v>
      </c>
      <c r="H19" s="15">
        <f t="shared" si="4"/>
        <v>442637.24</v>
      </c>
      <c r="I19" s="15">
        <f t="shared" si="4"/>
        <v>627137.96000000008</v>
      </c>
    </row>
    <row r="20" spans="2:9" x14ac:dyDescent="0.2">
      <c r="B20" s="13" t="s">
        <v>21</v>
      </c>
      <c r="C20" s="11"/>
      <c r="D20" s="15">
        <v>115649.16</v>
      </c>
      <c r="E20" s="16">
        <v>0</v>
      </c>
      <c r="F20" s="15">
        <f t="shared" ref="F20:F28" si="5">D20+E20</f>
        <v>115649.16</v>
      </c>
      <c r="G20" s="16">
        <v>144144.35999999999</v>
      </c>
      <c r="H20" s="16">
        <v>144144.35999999999</v>
      </c>
      <c r="I20" s="16">
        <f>F20-G20</f>
        <v>-28495.199999999983</v>
      </c>
    </row>
    <row r="21" spans="2:9" x14ac:dyDescent="0.2">
      <c r="B21" s="13" t="s">
        <v>22</v>
      </c>
      <c r="C21" s="11"/>
      <c r="D21" s="15">
        <v>204599.05</v>
      </c>
      <c r="E21" s="16">
        <v>0</v>
      </c>
      <c r="F21" s="15">
        <f t="shared" si="5"/>
        <v>204599.05</v>
      </c>
      <c r="G21" s="16">
        <v>31205.7</v>
      </c>
      <c r="H21" s="16">
        <v>31205.7</v>
      </c>
      <c r="I21" s="16">
        <f t="shared" ref="I21:I83" si="6">F21-G21</f>
        <v>173393.34999999998</v>
      </c>
    </row>
    <row r="22" spans="2:9" x14ac:dyDescent="0.2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2">
      <c r="B23" s="13" t="s">
        <v>24</v>
      </c>
      <c r="C23" s="11"/>
      <c r="D23" s="15">
        <v>136749.09</v>
      </c>
      <c r="E23" s="16">
        <v>0</v>
      </c>
      <c r="F23" s="15">
        <f t="shared" si="5"/>
        <v>136749.09</v>
      </c>
      <c r="G23" s="16">
        <v>2097.1</v>
      </c>
      <c r="H23" s="16">
        <v>2097.1</v>
      </c>
      <c r="I23" s="16">
        <f t="shared" si="6"/>
        <v>134651.99</v>
      </c>
    </row>
    <row r="24" spans="2:9" x14ac:dyDescent="0.2">
      <c r="B24" s="13" t="s">
        <v>25</v>
      </c>
      <c r="C24" s="11"/>
      <c r="D24" s="15">
        <v>61775.62</v>
      </c>
      <c r="E24" s="16">
        <v>0</v>
      </c>
      <c r="F24" s="15">
        <f t="shared" si="5"/>
        <v>61775.62</v>
      </c>
      <c r="G24" s="16">
        <v>7267.55</v>
      </c>
      <c r="H24" s="16">
        <v>7267.55</v>
      </c>
      <c r="I24" s="16">
        <f t="shared" si="6"/>
        <v>54508.07</v>
      </c>
    </row>
    <row r="25" spans="2:9" x14ac:dyDescent="0.2">
      <c r="B25" s="13" t="s">
        <v>26</v>
      </c>
      <c r="C25" s="11"/>
      <c r="D25" s="15">
        <v>480628.85</v>
      </c>
      <c r="E25" s="16">
        <v>0</v>
      </c>
      <c r="F25" s="15">
        <f t="shared" si="5"/>
        <v>480628.85</v>
      </c>
      <c r="G25" s="16">
        <v>241447</v>
      </c>
      <c r="H25" s="16">
        <v>241447</v>
      </c>
      <c r="I25" s="16">
        <f t="shared" si="6"/>
        <v>239181.84999999998</v>
      </c>
    </row>
    <row r="26" spans="2:9" x14ac:dyDescent="0.2">
      <c r="B26" s="13" t="s">
        <v>27</v>
      </c>
      <c r="C26" s="11"/>
      <c r="D26" s="15">
        <v>16958.150000000001</v>
      </c>
      <c r="E26" s="16">
        <v>0</v>
      </c>
      <c r="F26" s="15">
        <f t="shared" si="5"/>
        <v>16958.150000000001</v>
      </c>
      <c r="G26" s="16">
        <v>0</v>
      </c>
      <c r="H26" s="16">
        <v>0</v>
      </c>
      <c r="I26" s="16">
        <f t="shared" si="6"/>
        <v>16958.150000000001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53415.28</v>
      </c>
      <c r="E28" s="16">
        <v>0</v>
      </c>
      <c r="F28" s="15">
        <f t="shared" si="5"/>
        <v>53415.28</v>
      </c>
      <c r="G28" s="16">
        <v>16475.53</v>
      </c>
      <c r="H28" s="16">
        <v>16475.53</v>
      </c>
      <c r="I28" s="16">
        <f t="shared" si="6"/>
        <v>36939.75</v>
      </c>
    </row>
    <row r="29" spans="2:9" x14ac:dyDescent="0.2">
      <c r="B29" s="3" t="s">
        <v>30</v>
      </c>
      <c r="C29" s="9"/>
      <c r="D29" s="15">
        <f t="shared" ref="D29:I29" si="7">SUM(D30:D38)</f>
        <v>741656.89000000013</v>
      </c>
      <c r="E29" s="15">
        <f t="shared" si="7"/>
        <v>0</v>
      </c>
      <c r="F29" s="15">
        <f t="shared" si="7"/>
        <v>741656.89000000013</v>
      </c>
      <c r="G29" s="15">
        <f t="shared" si="7"/>
        <v>562585.51</v>
      </c>
      <c r="H29" s="15">
        <f t="shared" si="7"/>
        <v>562585.51</v>
      </c>
      <c r="I29" s="15">
        <f t="shared" si="7"/>
        <v>179071.38</v>
      </c>
    </row>
    <row r="30" spans="2:9" x14ac:dyDescent="0.2">
      <c r="B30" s="13" t="s">
        <v>31</v>
      </c>
      <c r="C30" s="11"/>
      <c r="D30" s="15">
        <v>54754.68</v>
      </c>
      <c r="E30" s="16">
        <v>0</v>
      </c>
      <c r="F30" s="15">
        <f t="shared" ref="F30:F38" si="8">D30+E30</f>
        <v>54754.68</v>
      </c>
      <c r="G30" s="16">
        <v>19976</v>
      </c>
      <c r="H30" s="16">
        <v>19976</v>
      </c>
      <c r="I30" s="16">
        <f t="shared" si="6"/>
        <v>34778.68</v>
      </c>
    </row>
    <row r="31" spans="2:9" x14ac:dyDescent="0.2">
      <c r="B31" s="13" t="s">
        <v>32</v>
      </c>
      <c r="C31" s="11"/>
      <c r="D31" s="15">
        <v>28287.29</v>
      </c>
      <c r="E31" s="16">
        <v>0</v>
      </c>
      <c r="F31" s="15">
        <f t="shared" si="8"/>
        <v>28287.29</v>
      </c>
      <c r="G31" s="16">
        <v>10440</v>
      </c>
      <c r="H31" s="16">
        <v>10440</v>
      </c>
      <c r="I31" s="16">
        <f t="shared" si="6"/>
        <v>17847.29</v>
      </c>
    </row>
    <row r="32" spans="2:9" x14ac:dyDescent="0.2">
      <c r="B32" s="13" t="s">
        <v>33</v>
      </c>
      <c r="C32" s="11"/>
      <c r="D32" s="15">
        <v>75671.899999999994</v>
      </c>
      <c r="E32" s="16">
        <v>0</v>
      </c>
      <c r="F32" s="15">
        <f t="shared" si="8"/>
        <v>75671.899999999994</v>
      </c>
      <c r="G32" s="16">
        <v>1252.8</v>
      </c>
      <c r="H32" s="16">
        <v>1252.8</v>
      </c>
      <c r="I32" s="16">
        <f t="shared" si="6"/>
        <v>74419.099999999991</v>
      </c>
    </row>
    <row r="33" spans="2:9" x14ac:dyDescent="0.2">
      <c r="B33" s="13" t="s">
        <v>34</v>
      </c>
      <c r="C33" s="11"/>
      <c r="D33" s="15">
        <v>57078.879999999997</v>
      </c>
      <c r="E33" s="16">
        <v>0</v>
      </c>
      <c r="F33" s="15">
        <f t="shared" si="8"/>
        <v>57078.879999999997</v>
      </c>
      <c r="G33" s="16">
        <v>6411.32</v>
      </c>
      <c r="H33" s="16">
        <v>6411.32</v>
      </c>
      <c r="I33" s="16">
        <f t="shared" si="6"/>
        <v>50667.56</v>
      </c>
    </row>
    <row r="34" spans="2:9" x14ac:dyDescent="0.2">
      <c r="B34" s="13" t="s">
        <v>35</v>
      </c>
      <c r="C34" s="11"/>
      <c r="D34" s="15">
        <v>152929.42000000001</v>
      </c>
      <c r="E34" s="16">
        <v>0</v>
      </c>
      <c r="F34" s="15">
        <f t="shared" si="8"/>
        <v>152929.42000000001</v>
      </c>
      <c r="G34" s="16">
        <v>1460</v>
      </c>
      <c r="H34" s="16">
        <v>1460</v>
      </c>
      <c r="I34" s="16">
        <f t="shared" si="6"/>
        <v>151469.42000000001</v>
      </c>
    </row>
    <row r="35" spans="2:9" x14ac:dyDescent="0.2">
      <c r="B35" s="13" t="s">
        <v>36</v>
      </c>
      <c r="C35" s="11"/>
      <c r="D35" s="15">
        <v>192</v>
      </c>
      <c r="E35" s="16">
        <v>0</v>
      </c>
      <c r="F35" s="15">
        <f t="shared" si="8"/>
        <v>192</v>
      </c>
      <c r="G35" s="16">
        <v>0</v>
      </c>
      <c r="H35" s="16">
        <v>0</v>
      </c>
      <c r="I35" s="16">
        <f t="shared" si="6"/>
        <v>192</v>
      </c>
    </row>
    <row r="36" spans="2:9" x14ac:dyDescent="0.2">
      <c r="B36" s="13" t="s">
        <v>37</v>
      </c>
      <c r="C36" s="11"/>
      <c r="D36" s="15">
        <v>89996</v>
      </c>
      <c r="E36" s="16">
        <v>0</v>
      </c>
      <c r="F36" s="15">
        <f t="shared" si="8"/>
        <v>89996</v>
      </c>
      <c r="G36" s="16">
        <v>7550</v>
      </c>
      <c r="H36" s="16">
        <v>7550</v>
      </c>
      <c r="I36" s="16">
        <f t="shared" si="6"/>
        <v>82446</v>
      </c>
    </row>
    <row r="37" spans="2:9" x14ac:dyDescent="0.2">
      <c r="B37" s="13" t="s">
        <v>38</v>
      </c>
      <c r="C37" s="11"/>
      <c r="D37" s="15">
        <v>191213.93</v>
      </c>
      <c r="E37" s="16">
        <v>0</v>
      </c>
      <c r="F37" s="15">
        <f t="shared" si="8"/>
        <v>191213.93</v>
      </c>
      <c r="G37" s="16">
        <v>444268.39</v>
      </c>
      <c r="H37" s="16">
        <v>444268.39</v>
      </c>
      <c r="I37" s="16">
        <f t="shared" si="6"/>
        <v>-253054.46000000002</v>
      </c>
    </row>
    <row r="38" spans="2:9" x14ac:dyDescent="0.2">
      <c r="B38" s="13" t="s">
        <v>39</v>
      </c>
      <c r="C38" s="11"/>
      <c r="D38" s="15">
        <v>91532.79</v>
      </c>
      <c r="E38" s="16">
        <v>0</v>
      </c>
      <c r="F38" s="15">
        <f t="shared" si="8"/>
        <v>91532.79</v>
      </c>
      <c r="G38" s="16">
        <v>71227</v>
      </c>
      <c r="H38" s="16">
        <v>71227</v>
      </c>
      <c r="I38" s="16">
        <f t="shared" si="6"/>
        <v>20305.789999999994</v>
      </c>
    </row>
    <row r="39" spans="2:9" ht="25.5" customHeight="1" x14ac:dyDescent="0.2">
      <c r="B39" s="45" t="s">
        <v>40</v>
      </c>
      <c r="C39" s="46"/>
      <c r="D39" s="15">
        <f t="shared" ref="D39:I39" si="9">SUM(D40:D48)</f>
        <v>1866279.45</v>
      </c>
      <c r="E39" s="15">
        <f t="shared" si="9"/>
        <v>0</v>
      </c>
      <c r="F39" s="15">
        <f>SUM(F40:F48)</f>
        <v>1866279.45</v>
      </c>
      <c r="G39" s="15">
        <f t="shared" si="9"/>
        <v>800312.81</v>
      </c>
      <c r="H39" s="15">
        <f t="shared" si="9"/>
        <v>800312.81</v>
      </c>
      <c r="I39" s="15">
        <f t="shared" si="9"/>
        <v>1065966.6399999999</v>
      </c>
    </row>
    <row r="40" spans="2:9" x14ac:dyDescent="0.2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1863879.45</v>
      </c>
      <c r="E43" s="16">
        <v>0</v>
      </c>
      <c r="F43" s="15">
        <f t="shared" si="10"/>
        <v>1863879.45</v>
      </c>
      <c r="G43" s="16">
        <v>800312.81</v>
      </c>
      <c r="H43" s="16">
        <v>800312.81</v>
      </c>
      <c r="I43" s="16">
        <f t="shared" si="6"/>
        <v>1063566.6399999999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>
        <v>2400</v>
      </c>
      <c r="E47" s="16">
        <v>0</v>
      </c>
      <c r="F47" s="15">
        <f t="shared" si="10"/>
        <v>2400</v>
      </c>
      <c r="G47" s="16">
        <v>0</v>
      </c>
      <c r="H47" s="16">
        <v>0</v>
      </c>
      <c r="I47" s="16">
        <f t="shared" si="6"/>
        <v>2400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45" t="s">
        <v>50</v>
      </c>
      <c r="C49" s="46"/>
      <c r="D49" s="15">
        <f t="shared" ref="D49:I49" si="11">SUM(D50:D58)</f>
        <v>18000</v>
      </c>
      <c r="E49" s="15">
        <f t="shared" si="11"/>
        <v>0</v>
      </c>
      <c r="F49" s="15">
        <f t="shared" si="11"/>
        <v>18000</v>
      </c>
      <c r="G49" s="15">
        <f t="shared" si="11"/>
        <v>0</v>
      </c>
      <c r="H49" s="15">
        <f t="shared" si="11"/>
        <v>0</v>
      </c>
      <c r="I49" s="15">
        <f t="shared" si="11"/>
        <v>18000</v>
      </c>
    </row>
    <row r="50" spans="2:9" x14ac:dyDescent="0.2">
      <c r="B50" s="13" t="s">
        <v>51</v>
      </c>
      <c r="C50" s="11"/>
      <c r="D50" s="15">
        <v>18000</v>
      </c>
      <c r="E50" s="16">
        <v>0</v>
      </c>
      <c r="F50" s="15">
        <f t="shared" si="10"/>
        <v>18000</v>
      </c>
      <c r="G50" s="16">
        <v>0</v>
      </c>
      <c r="H50" s="16">
        <v>0</v>
      </c>
      <c r="I50" s="16">
        <f t="shared" si="6"/>
        <v>18000</v>
      </c>
    </row>
    <row r="51" spans="2:9" x14ac:dyDescent="0.2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2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45" t="s">
        <v>64</v>
      </c>
      <c r="C63" s="46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2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2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2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2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2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2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2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45" t="s">
        <v>40</v>
      </c>
      <c r="C114" s="46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2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2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7200000.0000000009</v>
      </c>
      <c r="E160" s="14">
        <f t="shared" si="21"/>
        <v>0</v>
      </c>
      <c r="F160" s="14">
        <f t="shared" si="21"/>
        <v>7200000.0000000009</v>
      </c>
      <c r="G160" s="14">
        <f t="shared" si="21"/>
        <v>3414519.46</v>
      </c>
      <c r="H160" s="14">
        <f t="shared" si="21"/>
        <v>3414519.46</v>
      </c>
      <c r="I160" s="14">
        <f t="shared" si="21"/>
        <v>3785480.54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  <row r="165" spans="2:9" x14ac:dyDescent="0.2">
      <c r="C165" s="26"/>
      <c r="D165" s="26"/>
      <c r="E165" s="26"/>
      <c r="F165" s="26"/>
      <c r="G165" s="26"/>
    </row>
    <row r="166" spans="2:9" x14ac:dyDescent="0.2">
      <c r="C166" s="26"/>
      <c r="D166" s="26"/>
      <c r="E166" s="26"/>
      <c r="F166" s="26"/>
      <c r="G166" s="26"/>
    </row>
    <row r="167" spans="2:9" ht="15" x14ac:dyDescent="0.25">
      <c r="C167" s="27" t="s">
        <v>89</v>
      </c>
      <c r="D167" s="26"/>
      <c r="E167" s="30" t="s">
        <v>90</v>
      </c>
      <c r="F167" s="30"/>
      <c r="G167" s="31"/>
    </row>
    <row r="168" spans="2:9" ht="15" x14ac:dyDescent="0.25">
      <c r="C168" s="28" t="s">
        <v>91</v>
      </c>
      <c r="D168" s="26"/>
      <c r="E168" s="32" t="s">
        <v>92</v>
      </c>
      <c r="F168" s="32"/>
      <c r="G168" s="33"/>
    </row>
    <row r="169" spans="2:9" x14ac:dyDescent="0.2">
      <c r="C169" s="29"/>
      <c r="D169" s="26"/>
      <c r="E169" s="26"/>
      <c r="F169" s="26"/>
      <c r="G169" s="26"/>
    </row>
  </sheetData>
  <mergeCells count="14">
    <mergeCell ref="B63:C63"/>
    <mergeCell ref="B114:C114"/>
    <mergeCell ref="B7:C9"/>
    <mergeCell ref="I7:I9"/>
    <mergeCell ref="E167:G167"/>
    <mergeCell ref="E168:G168"/>
    <mergeCell ref="B2:I2"/>
    <mergeCell ref="B3:I3"/>
    <mergeCell ref="B4:I4"/>
    <mergeCell ref="B5:I5"/>
    <mergeCell ref="B6:I6"/>
    <mergeCell ref="D7:H8"/>
    <mergeCell ref="B39:C39"/>
    <mergeCell ref="B49:C4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2024-07-25T20:38:02Z</cp:lastPrinted>
  <dcterms:created xsi:type="dcterms:W3CDTF">2016-10-11T20:25:15Z</dcterms:created>
  <dcterms:modified xsi:type="dcterms:W3CDTF">2024-07-29T17:51:09Z</dcterms:modified>
</cp:coreProperties>
</file>