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LEY DE DICIPLINA FINANCIERA/"/>
    </mc:Choice>
  </mc:AlternateContent>
  <xr:revisionPtr revIDLastSave="0" documentId="8_{DBA527BF-7D48-43DD-90F9-F0BCCAD9C648}" xr6:coauthVersionLast="47" xr6:coauthVersionMax="47" xr10:uidLastSave="{00000000-0000-0000-0000-000000000000}"/>
  <bookViews>
    <workbookView xWindow="-108" yWindow="-108" windowWidth="23256" windowHeight="12576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I69" i="1" s="1"/>
  <c r="F96" i="1"/>
  <c r="I96" i="1" s="1"/>
  <c r="F97" i="1"/>
  <c r="I97" i="1" s="1"/>
  <c r="F98" i="1"/>
  <c r="I98" i="1" s="1"/>
  <c r="F99" i="1"/>
  <c r="F100" i="1"/>
  <c r="F101" i="1"/>
  <c r="I101" i="1" s="1"/>
  <c r="F102" i="1"/>
  <c r="F103" i="1"/>
  <c r="I103" i="1" s="1"/>
  <c r="F95" i="1"/>
  <c r="I95" i="1" s="1"/>
  <c r="F88" i="1"/>
  <c r="I88" i="1"/>
  <c r="F89" i="1"/>
  <c r="F86" i="1"/>
  <c r="F90" i="1"/>
  <c r="F91" i="1"/>
  <c r="F92" i="1"/>
  <c r="I92" i="1"/>
  <c r="F93" i="1"/>
  <c r="I93" i="1"/>
  <c r="F87" i="1"/>
  <c r="F78" i="1"/>
  <c r="I78" i="1" s="1"/>
  <c r="F79" i="1"/>
  <c r="I79" i="1" s="1"/>
  <c r="F80" i="1"/>
  <c r="I80" i="1" s="1"/>
  <c r="F81" i="1"/>
  <c r="I81" i="1"/>
  <c r="F82" i="1"/>
  <c r="I82" i="1"/>
  <c r="F83" i="1"/>
  <c r="I83" i="1" s="1"/>
  <c r="F77" i="1"/>
  <c r="I77" i="1"/>
  <c r="F74" i="1"/>
  <c r="F75" i="1"/>
  <c r="F72" i="1" s="1"/>
  <c r="I72" i="1" s="1"/>
  <c r="F73" i="1"/>
  <c r="F65" i="1"/>
  <c r="F66" i="1"/>
  <c r="F63" i="1" s="1"/>
  <c r="I63" i="1" s="1"/>
  <c r="F67" i="1"/>
  <c r="F68" i="1"/>
  <c r="I68" i="1" s="1"/>
  <c r="F70" i="1"/>
  <c r="I70" i="1" s="1"/>
  <c r="F71" i="1"/>
  <c r="I71" i="1" s="1"/>
  <c r="F64" i="1"/>
  <c r="I64" i="1"/>
  <c r="F61" i="1"/>
  <c r="I61" i="1" s="1"/>
  <c r="F59" i="1"/>
  <c r="I59" i="1" s="1"/>
  <c r="F62" i="1"/>
  <c r="I62" i="1"/>
  <c r="F60" i="1"/>
  <c r="F51" i="1"/>
  <c r="F52" i="1"/>
  <c r="I52" i="1"/>
  <c r="F53" i="1"/>
  <c r="F54" i="1"/>
  <c r="F55" i="1"/>
  <c r="I55" i="1"/>
  <c r="F56" i="1"/>
  <c r="I56" i="1"/>
  <c r="F57" i="1"/>
  <c r="F58" i="1"/>
  <c r="F50" i="1"/>
  <c r="I50" i="1" s="1"/>
  <c r="I49" i="1" s="1"/>
  <c r="F41" i="1"/>
  <c r="I41" i="1"/>
  <c r="F42" i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0" i="1"/>
  <c r="F31" i="1"/>
  <c r="I31" i="1"/>
  <c r="F32" i="1"/>
  <c r="I32" i="1"/>
  <c r="F33" i="1"/>
  <c r="I33" i="1"/>
  <c r="F34" i="1"/>
  <c r="I34" i="1" s="1"/>
  <c r="F35" i="1"/>
  <c r="F36" i="1"/>
  <c r="I36" i="1" s="1"/>
  <c r="F37" i="1"/>
  <c r="I37" i="1"/>
  <c r="F38" i="1"/>
  <c r="I38" i="1"/>
  <c r="F30" i="1"/>
  <c r="I30" i="1" s="1"/>
  <c r="F21" i="1"/>
  <c r="I21" i="1"/>
  <c r="F22" i="1"/>
  <c r="F23" i="1"/>
  <c r="I23" i="1" s="1"/>
  <c r="F24" i="1"/>
  <c r="F25" i="1"/>
  <c r="I25" i="1" s="1"/>
  <c r="F26" i="1"/>
  <c r="I26" i="1"/>
  <c r="F27" i="1"/>
  <c r="I27" i="1"/>
  <c r="F28" i="1"/>
  <c r="I28" i="1"/>
  <c r="F20" i="1"/>
  <c r="I20" i="1" s="1"/>
  <c r="I19" i="1" s="1"/>
  <c r="F13" i="1"/>
  <c r="I13" i="1"/>
  <c r="F14" i="1"/>
  <c r="I14" i="1"/>
  <c r="F15" i="1"/>
  <c r="I15" i="1"/>
  <c r="F16" i="1"/>
  <c r="I16" i="1" s="1"/>
  <c r="F17" i="1"/>
  <c r="I17" i="1"/>
  <c r="F18" i="1"/>
  <c r="I18" i="1"/>
  <c r="F12" i="1"/>
  <c r="I12" i="1"/>
  <c r="F153" i="1"/>
  <c r="I153" i="1" s="1"/>
  <c r="F154" i="1"/>
  <c r="F155" i="1"/>
  <c r="I155" i="1" s="1"/>
  <c r="F156" i="1"/>
  <c r="F157" i="1"/>
  <c r="I157" i="1" s="1"/>
  <c r="F158" i="1"/>
  <c r="I158" i="1" s="1"/>
  <c r="F152" i="1"/>
  <c r="F151" i="1" s="1"/>
  <c r="I151" i="1" s="1"/>
  <c r="F149" i="1"/>
  <c r="I149" i="1"/>
  <c r="F150" i="1"/>
  <c r="I150" i="1" s="1"/>
  <c r="F147" i="1"/>
  <c r="I147" i="1" s="1"/>
  <c r="F148" i="1"/>
  <c r="F140" i="1"/>
  <c r="F138" i="1" s="1"/>
  <c r="I138" i="1" s="1"/>
  <c r="F141" i="1"/>
  <c r="F142" i="1"/>
  <c r="I142" i="1" s="1"/>
  <c r="F143" i="1"/>
  <c r="I143" i="1" s="1"/>
  <c r="F144" i="1"/>
  <c r="I144" i="1" s="1"/>
  <c r="F145" i="1"/>
  <c r="I145" i="1" s="1"/>
  <c r="F146" i="1"/>
  <c r="I146" i="1" s="1"/>
  <c r="F139" i="1"/>
  <c r="I139" i="1"/>
  <c r="F136" i="1"/>
  <c r="F137" i="1"/>
  <c r="I137" i="1" s="1"/>
  <c r="F135" i="1"/>
  <c r="F134" i="1" s="1"/>
  <c r="I134" i="1" s="1"/>
  <c r="F126" i="1"/>
  <c r="I126" i="1"/>
  <c r="F127" i="1"/>
  <c r="F128" i="1"/>
  <c r="I128" i="1" s="1"/>
  <c r="F129" i="1"/>
  <c r="I129" i="1"/>
  <c r="F130" i="1"/>
  <c r="I130" i="1" s="1"/>
  <c r="F131" i="1"/>
  <c r="I131" i="1"/>
  <c r="F132" i="1"/>
  <c r="I132" i="1"/>
  <c r="F133" i="1"/>
  <c r="I133" i="1"/>
  <c r="F125" i="1"/>
  <c r="F124" i="1" s="1"/>
  <c r="I124" i="1" s="1"/>
  <c r="F116" i="1"/>
  <c r="I116" i="1"/>
  <c r="F117" i="1"/>
  <c r="I117" i="1"/>
  <c r="F118" i="1"/>
  <c r="I118" i="1" s="1"/>
  <c r="F119" i="1"/>
  <c r="I119" i="1" s="1"/>
  <c r="F120" i="1"/>
  <c r="I120" i="1"/>
  <c r="F121" i="1"/>
  <c r="I121" i="1"/>
  <c r="F122" i="1"/>
  <c r="I122" i="1" s="1"/>
  <c r="F123" i="1"/>
  <c r="I123" i="1" s="1"/>
  <c r="F115" i="1"/>
  <c r="I115" i="1"/>
  <c r="F106" i="1"/>
  <c r="I106" i="1"/>
  <c r="F107" i="1"/>
  <c r="F108" i="1"/>
  <c r="F109" i="1"/>
  <c r="I109" i="1" s="1"/>
  <c r="F110" i="1"/>
  <c r="I110" i="1"/>
  <c r="F111" i="1"/>
  <c r="I111" i="1"/>
  <c r="F112" i="1"/>
  <c r="I112" i="1" s="1"/>
  <c r="F113" i="1"/>
  <c r="I113" i="1" s="1"/>
  <c r="F105" i="1"/>
  <c r="F104" i="1"/>
  <c r="I104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 s="1"/>
  <c r="G86" i="1"/>
  <c r="G85" i="1" s="1"/>
  <c r="H86" i="1"/>
  <c r="H85" i="1" s="1"/>
  <c r="H160" i="1" s="1"/>
  <c r="D86" i="1"/>
  <c r="D85" i="1"/>
  <c r="I87" i="1"/>
  <c r="I90" i="1"/>
  <c r="I91" i="1"/>
  <c r="I99" i="1"/>
  <c r="I100" i="1"/>
  <c r="I102" i="1"/>
  <c r="I108" i="1"/>
  <c r="I136" i="1"/>
  <c r="I141" i="1"/>
  <c r="I154" i="1"/>
  <c r="I156" i="1"/>
  <c r="I73" i="1"/>
  <c r="I74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G10" i="1" s="1"/>
  <c r="H19" i="1"/>
  <c r="D19" i="1"/>
  <c r="E11" i="1"/>
  <c r="G11" i="1"/>
  <c r="H11" i="1"/>
  <c r="D11" i="1"/>
  <c r="I152" i="1"/>
  <c r="I107" i="1"/>
  <c r="I67" i="1"/>
  <c r="I60" i="1"/>
  <c r="I58" i="1"/>
  <c r="I57" i="1"/>
  <c r="I54" i="1"/>
  <c r="I53" i="1"/>
  <c r="I51" i="1"/>
  <c r="I35" i="1"/>
  <c r="I24" i="1"/>
  <c r="I22" i="1"/>
  <c r="I105" i="1"/>
  <c r="I127" i="1"/>
  <c r="I40" i="1"/>
  <c r="I148" i="1"/>
  <c r="I65" i="1"/>
  <c r="F19" i="1"/>
  <c r="D10" i="1"/>
  <c r="D160" i="1" s="1"/>
  <c r="E10" i="1"/>
  <c r="E160" i="1" s="1"/>
  <c r="H10" i="1"/>
  <c r="F11" i="1"/>
  <c r="I86" i="1"/>
  <c r="I135" i="1"/>
  <c r="F114" i="1"/>
  <c r="I114" i="1" s="1"/>
  <c r="F49" i="1"/>
  <c r="I89" i="1"/>
  <c r="I42" i="1"/>
  <c r="G160" i="1" l="1"/>
  <c r="I39" i="1"/>
  <c r="I29" i="1"/>
  <c r="I11" i="1"/>
  <c r="F94" i="1"/>
  <c r="I94" i="1" s="1"/>
  <c r="I85" i="1" s="1"/>
  <c r="F29" i="1"/>
  <c r="F10" i="1" s="1"/>
  <c r="F39" i="1"/>
  <c r="I125" i="1"/>
  <c r="I75" i="1"/>
  <c r="F76" i="1"/>
  <c r="I76" i="1" s="1"/>
  <c r="I66" i="1"/>
  <c r="I140" i="1"/>
  <c r="I10" i="1" l="1"/>
  <c r="I160" i="1" s="1"/>
  <c r="F85" i="1"/>
  <c r="F160" i="1" s="1"/>
</calcChain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<sst xmlns="http://schemas.openxmlformats.org/spreadsheetml/2006/main" count="166" uniqueCount="93">
  <si>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</si>
  <si>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</si>
  <si>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</si>
  <si>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</si>
  <si>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</si>
  <si>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</si>
  <si>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</si>
  <si>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</si>
  <si>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</si>
  <si>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</si>
  <si>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</si>
  <si>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</si>
  <si>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</si>
  <si>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</si>
  <si>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</si>
  <si>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</si>
  <si>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</si>
  <si>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</si>
  <si>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</si>
  <si>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</si>
  <si>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</si>
  <si>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</si>
  <si>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</si>
  <si>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</si>
  <si>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</si>
  <si>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</si>
  <si>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</si>
  <si>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</si>
  <si>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</si>
  <si>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</si>
  <si>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</si>
  <si>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</si>
  <si>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</si>
  <si>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</si>
  <si>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</si>
  <si>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</si>
  <si>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</si>
  <si>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</si>
  <si>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</si>
  <si>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</si>
  <si>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</si>
  <si>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</si>
  <si>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</si>
  <si>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</si>
  <si>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</si>
  <si>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</si>
  <si>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</si>
  <si>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</si>
  <si>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</si>
  <si>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</si>
  <si>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</si>
  <si>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</si>
  <si>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</si>
  <si>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</si>
  <si>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</si>
  <si>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</si>
  <si>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</si>
  <si>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</si>
  <si>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</si>
  <si>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</si>
  <si>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</si>
  <si>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</si>
  <si>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</si>
  <si>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</si>
  <si>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</si>
  <si>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</si>
  <si>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</si>
  <si>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</si>
  <si>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</si>
  <si>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</si>
  <si>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</si>
  <si>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</si>
  <si>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</si>
  <si>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</si>
  <si>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</si>
  <si>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</si>
  <si>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</si>
  <si>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</si>
  <si>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</si>
  <si>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</si>
  <si>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</si>
  <si>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</si>
  <si>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</si>
  <si>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</si>
  <si>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</si>
  <si>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</si>
  <si>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</si>
  <si>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</si>
  <si>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31 de Diciembre de 2023 (b)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</si>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</sst>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164" fontId="2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365760</xdr:colOff>
      <xdr:row>1</xdr:row>
      <xdr:rowOff>91440</xdr:rowOff>
    </xdr:from>
    <xdr:to>
      <xdr:col>8</xdr:col>
      <xdr:colOff>190500</xdr:colOff>
      <xdr:row>5</xdr:row>
      <xdr:rowOff>60960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FF0B6C70-0C05-FE8B-5D26-01B0D7259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340" y="274320"/>
          <a:ext cx="8305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518160</xdr:colOff>
      <xdr:row>1</xdr:row>
      <xdr:rowOff>68580</xdr:rowOff>
    </xdr:from>
    <xdr:to>
      <xdr:col>2</xdr:col>
      <xdr:colOff>1325880</xdr:colOff>
      <xdr:row>5</xdr:row>
      <xdr:rowOff>83820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CA2A7C99-CA13-5B17-197A-CAF50C167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340" y="251460"/>
          <a:ext cx="8077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7"/>
  <sheetViews>
    <sheetView tabSelected="1" workbookViewId="0">
      <pane ySplit="9" topLeftCell="A150" activePane="bottomLeft" state="frozen"/>
      <selection pane="bottomLeft" activeCell="K9" sqref="K9"/>
    </sheetView>
  </sheetViews>
  <sheetFormatPr baseColWidth="10" defaultColWidth="11" defaultRowHeight="13.8" x14ac:dyDescent="0.3"/>
  <cols>
    <col min="1" max="1" width="4" style="6" customWidth="1"/>
    <col min="2" max="2" width="22.5546875" style="6" customWidth="1"/>
    <col min="3" max="3" width="46" style="6" customWidth="1"/>
    <col min="4" max="4" width="16" style="6" customWidth="1"/>
    <col min="5" max="5" width="19.109375" style="6" customWidth="1"/>
    <col min="6" max="6" width="13.5546875" style="6" customWidth="1"/>
    <col min="7" max="7" width="13.109375" style="6" customWidth="1"/>
    <col min="8" max="8" width="14.6640625" style="6" customWidth="1"/>
    <col min="9" max="9" width="15.33203125" style="6" bestFit="1" customWidth="1"/>
    <col min="10" max="16384" width="11" style="6"/>
  </cols>
  <sheetData>
    <row r="1" spans="2:9" ht="14.4" thickBot="1" x14ac:dyDescent="0.35"/>
    <row r="2" spans="2:9" x14ac:dyDescent="0.3">
      <c r="B2" s="33" t="s">
        <v>87</v>
      </c>
      <c r="C2" s="34"/>
      <c r="D2" s="34"/>
      <c r="E2" s="34"/>
      <c r="F2" s="34"/>
      <c r="G2" s="34"/>
      <c r="H2" s="34"/>
      <c r="I2" s="35"/>
    </row>
    <row r="3" spans="2:9" x14ac:dyDescent="0.3">
      <c r="B3" s="36" t="s">
        <v>0</v>
      </c>
      <c r="C3" s="37"/>
      <c r="D3" s="37"/>
      <c r="E3" s="37"/>
      <c r="F3" s="37"/>
      <c r="G3" s="37"/>
      <c r="H3" s="37"/>
      <c r="I3" s="38"/>
    </row>
    <row r="4" spans="2:9" x14ac:dyDescent="0.3">
      <c r="B4" s="36" t="s">
        <v>1</v>
      </c>
      <c r="C4" s="37"/>
      <c r="D4" s="37"/>
      <c r="E4" s="37"/>
      <c r="F4" s="37"/>
      <c r="G4" s="37"/>
      <c r="H4" s="37"/>
      <c r="I4" s="38"/>
    </row>
    <row r="5" spans="2:9" x14ac:dyDescent="0.3">
      <c r="B5" s="36" t="s">
        <v>88</v>
      </c>
      <c r="C5" s="37"/>
      <c r="D5" s="37"/>
      <c r="E5" s="37"/>
      <c r="F5" s="37"/>
      <c r="G5" s="37"/>
      <c r="H5" s="37"/>
      <c r="I5" s="38"/>
    </row>
    <row r="6" spans="2:9" ht="14.4" thickBot="1" x14ac:dyDescent="0.35">
      <c r="B6" s="39" t="s">
        <v>2</v>
      </c>
      <c r="C6" s="40"/>
      <c r="D6" s="40"/>
      <c r="E6" s="40"/>
      <c r="F6" s="40"/>
      <c r="G6" s="40"/>
      <c r="H6" s="40"/>
      <c r="I6" s="41"/>
    </row>
    <row r="7" spans="2:9" ht="15.75" customHeight="1" x14ac:dyDescent="0.3">
      <c r="B7" s="33" t="s">
        <v>3</v>
      </c>
      <c r="C7" s="42"/>
      <c r="D7" s="33" t="s">
        <v>4</v>
      </c>
      <c r="E7" s="34"/>
      <c r="F7" s="34"/>
      <c r="G7" s="34"/>
      <c r="H7" s="42"/>
      <c r="I7" s="47" t="s">
        <v>5</v>
      </c>
    </row>
    <row r="8" spans="2:9" ht="15" customHeight="1" thickBot="1" x14ac:dyDescent="0.35">
      <c r="B8" s="36"/>
      <c r="C8" s="46"/>
      <c r="D8" s="39"/>
      <c r="E8" s="40"/>
      <c r="F8" s="40"/>
      <c r="G8" s="40"/>
      <c r="H8" s="43"/>
      <c r="I8" s="48"/>
    </row>
    <row r="9" spans="2:9" ht="28.2" thickBot="1" x14ac:dyDescent="0.35">
      <c r="B9" s="39"/>
      <c r="C9" s="4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9"/>
    </row>
    <row r="10" spans="2:9" x14ac:dyDescent="0.3">
      <c r="B10" s="7" t="s">
        <v>11</v>
      </c>
      <c r="C10" s="8"/>
      <c r="D10" s="14">
        <f t="shared" ref="D10:I10" si="0">D11+D19+D29+D39+D49+D59+D72+D76+D63</f>
        <v>7200000.0000000009</v>
      </c>
      <c r="E10" s="14">
        <f t="shared" si="0"/>
        <v>546202.32000000007</v>
      </c>
      <c r="F10" s="14">
        <f t="shared" si="0"/>
        <v>7746202.3200000003</v>
      </c>
      <c r="G10" s="14">
        <f t="shared" si="0"/>
        <v>7356229.7200000007</v>
      </c>
      <c r="H10" s="14">
        <f t="shared" si="0"/>
        <v>7235191.9900000002</v>
      </c>
      <c r="I10" s="14">
        <f t="shared" si="0"/>
        <v>389972.59999999974</v>
      </c>
    </row>
    <row r="11" spans="2:9" x14ac:dyDescent="0.3">
      <c r="B11" s="3" t="s">
        <v>12</v>
      </c>
      <c r="C11" s="9"/>
      <c r="D11" s="15">
        <f t="shared" ref="D11:I11" si="1">SUM(D12:D18)</f>
        <v>3504288.46</v>
      </c>
      <c r="E11" s="15">
        <f t="shared" si="1"/>
        <v>-69607.53</v>
      </c>
      <c r="F11" s="15">
        <f t="shared" si="1"/>
        <v>3434680.93</v>
      </c>
      <c r="G11" s="15">
        <f t="shared" si="1"/>
        <v>3278774.0100000002</v>
      </c>
      <c r="H11" s="15">
        <f t="shared" si="1"/>
        <v>3157736.2800000003</v>
      </c>
      <c r="I11" s="15">
        <f t="shared" si="1"/>
        <v>155906.91999999993</v>
      </c>
    </row>
    <row r="12" spans="2:9" x14ac:dyDescent="0.3">
      <c r="B12" s="13" t="s">
        <v>13</v>
      </c>
      <c r="C12" s="11"/>
      <c r="D12" s="15">
        <v>3070272.6</v>
      </c>
      <c r="E12" s="16">
        <v>0</v>
      </c>
      <c r="F12" s="16">
        <f>D12+E12</f>
        <v>3070272.6</v>
      </c>
      <c r="G12" s="16">
        <v>2914365.68</v>
      </c>
      <c r="H12" s="16">
        <v>2914365.68</v>
      </c>
      <c r="I12" s="16">
        <f>F12-G12</f>
        <v>155906.91999999993</v>
      </c>
    </row>
    <row r="13" spans="2:9" x14ac:dyDescent="0.3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3">
      <c r="B14" s="13" t="s">
        <v>15</v>
      </c>
      <c r="C14" s="11"/>
      <c r="D14" s="15">
        <v>434015.86</v>
      </c>
      <c r="E14" s="16">
        <v>-69607.53</v>
      </c>
      <c r="F14" s="16">
        <f t="shared" si="2"/>
        <v>364408.32999999996</v>
      </c>
      <c r="G14" s="16">
        <v>364408.33</v>
      </c>
      <c r="H14" s="16">
        <v>243370.6</v>
      </c>
      <c r="I14" s="16">
        <f t="shared" si="3"/>
        <v>0</v>
      </c>
    </row>
    <row r="15" spans="2:9" x14ac:dyDescent="0.3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3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x14ac:dyDescent="0.3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3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3">
      <c r="B19" s="3" t="s">
        <v>20</v>
      </c>
      <c r="C19" s="9"/>
      <c r="D19" s="15">
        <f t="shared" ref="D19:I19" si="4">SUM(D20:D28)</f>
        <v>1086555.44</v>
      </c>
      <c r="E19" s="15">
        <f t="shared" si="4"/>
        <v>-103315.62999999998</v>
      </c>
      <c r="F19" s="15">
        <f t="shared" si="4"/>
        <v>983239.80999999994</v>
      </c>
      <c r="G19" s="15">
        <f t="shared" si="4"/>
        <v>956679.41</v>
      </c>
      <c r="H19" s="15">
        <f t="shared" si="4"/>
        <v>956679.41</v>
      </c>
      <c r="I19" s="15">
        <f t="shared" si="4"/>
        <v>26560.399999999965</v>
      </c>
    </row>
    <row r="20" spans="2:9" x14ac:dyDescent="0.3">
      <c r="B20" s="13" t="s">
        <v>21</v>
      </c>
      <c r="C20" s="11"/>
      <c r="D20" s="15">
        <v>123546.48</v>
      </c>
      <c r="E20" s="16">
        <v>257451.82</v>
      </c>
      <c r="F20" s="15">
        <f t="shared" ref="F20:F28" si="5">D20+E20</f>
        <v>380998.3</v>
      </c>
      <c r="G20" s="16">
        <v>367850.52</v>
      </c>
      <c r="H20" s="16">
        <v>367850.52</v>
      </c>
      <c r="I20" s="16">
        <f>F20-G20</f>
        <v>13147.77999999997</v>
      </c>
    </row>
    <row r="21" spans="2:9" x14ac:dyDescent="0.3">
      <c r="B21" s="13" t="s">
        <v>22</v>
      </c>
      <c r="C21" s="11"/>
      <c r="D21" s="15">
        <v>196701.73</v>
      </c>
      <c r="E21" s="16">
        <v>-166414.85999999999</v>
      </c>
      <c r="F21" s="15">
        <f t="shared" si="5"/>
        <v>30286.870000000024</v>
      </c>
      <c r="G21" s="16">
        <v>28107.15</v>
      </c>
      <c r="H21" s="16">
        <v>28107.15</v>
      </c>
      <c r="I21" s="16">
        <f t="shared" ref="I21:I83" si="6">F21-G21</f>
        <v>2179.720000000023</v>
      </c>
    </row>
    <row r="22" spans="2:9" x14ac:dyDescent="0.3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3">
      <c r="B23" s="13" t="s">
        <v>24</v>
      </c>
      <c r="C23" s="11"/>
      <c r="D23" s="15">
        <v>136749.09</v>
      </c>
      <c r="E23" s="16">
        <v>-98528.19</v>
      </c>
      <c r="F23" s="15">
        <f t="shared" si="5"/>
        <v>38220.899999999994</v>
      </c>
      <c r="G23" s="16">
        <v>21239.919999999998</v>
      </c>
      <c r="H23" s="16">
        <v>21239.919999999998</v>
      </c>
      <c r="I23" s="16">
        <f t="shared" si="6"/>
        <v>16980.979999999996</v>
      </c>
    </row>
    <row r="24" spans="2:9" x14ac:dyDescent="0.3">
      <c r="B24" s="13" t="s">
        <v>25</v>
      </c>
      <c r="C24" s="11"/>
      <c r="D24" s="15">
        <v>78555.86</v>
      </c>
      <c r="E24" s="16">
        <v>-66203.63</v>
      </c>
      <c r="F24" s="15">
        <f t="shared" si="5"/>
        <v>12352.229999999996</v>
      </c>
      <c r="G24" s="16">
        <v>2425.67</v>
      </c>
      <c r="H24" s="16">
        <v>2425.67</v>
      </c>
      <c r="I24" s="16">
        <f t="shared" si="6"/>
        <v>9926.5599999999959</v>
      </c>
    </row>
    <row r="25" spans="2:9" x14ac:dyDescent="0.3">
      <c r="B25" s="13" t="s">
        <v>26</v>
      </c>
      <c r="C25" s="11"/>
      <c r="D25" s="15">
        <v>480628.85</v>
      </c>
      <c r="E25" s="16">
        <v>-14536.68</v>
      </c>
      <c r="F25" s="15">
        <f t="shared" si="5"/>
        <v>466092.17</v>
      </c>
      <c r="G25" s="16">
        <v>482764</v>
      </c>
      <c r="H25" s="16">
        <v>482764</v>
      </c>
      <c r="I25" s="16">
        <f t="shared" si="6"/>
        <v>-16671.830000000016</v>
      </c>
    </row>
    <row r="26" spans="2:9" x14ac:dyDescent="0.3">
      <c r="B26" s="13" t="s">
        <v>27</v>
      </c>
      <c r="C26" s="11"/>
      <c r="D26" s="15">
        <v>16958.150000000001</v>
      </c>
      <c r="E26" s="16">
        <v>-15580.68</v>
      </c>
      <c r="F26" s="15">
        <f t="shared" si="5"/>
        <v>1377.4700000000012</v>
      </c>
      <c r="G26" s="16">
        <v>1377.47</v>
      </c>
      <c r="H26" s="16">
        <v>1377.47</v>
      </c>
      <c r="I26" s="16">
        <f t="shared" si="6"/>
        <v>0</v>
      </c>
    </row>
    <row r="27" spans="2:9" x14ac:dyDescent="0.3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3">
      <c r="B28" s="13" t="s">
        <v>29</v>
      </c>
      <c r="C28" s="11"/>
      <c r="D28" s="15">
        <v>53415.28</v>
      </c>
      <c r="E28" s="16">
        <v>496.59</v>
      </c>
      <c r="F28" s="15">
        <f t="shared" si="5"/>
        <v>53911.869999999995</v>
      </c>
      <c r="G28" s="16">
        <v>52914.68</v>
      </c>
      <c r="H28" s="16">
        <v>52914.68</v>
      </c>
      <c r="I28" s="16">
        <f t="shared" si="6"/>
        <v>997.18999999999505</v>
      </c>
    </row>
    <row r="29" spans="2:9" x14ac:dyDescent="0.3">
      <c r="B29" s="3" t="s">
        <v>30</v>
      </c>
      <c r="C29" s="9"/>
      <c r="D29" s="15">
        <f t="shared" ref="D29:I29" si="7">SUM(D30:D38)</f>
        <v>724876.65</v>
      </c>
      <c r="E29" s="15">
        <f t="shared" si="7"/>
        <v>384925.49</v>
      </c>
      <c r="F29" s="15">
        <f t="shared" si="7"/>
        <v>1109802.1399999999</v>
      </c>
      <c r="G29" s="15">
        <f t="shared" si="7"/>
        <v>1101428.24</v>
      </c>
      <c r="H29" s="15">
        <f t="shared" si="7"/>
        <v>1101428.24</v>
      </c>
      <c r="I29" s="15">
        <f t="shared" si="7"/>
        <v>8373.8999999999905</v>
      </c>
    </row>
    <row r="30" spans="2:9" x14ac:dyDescent="0.3">
      <c r="B30" s="13" t="s">
        <v>31</v>
      </c>
      <c r="C30" s="11"/>
      <c r="D30" s="15">
        <v>54754.68</v>
      </c>
      <c r="E30" s="16">
        <v>-10672.68</v>
      </c>
      <c r="F30" s="15">
        <f t="shared" ref="F30:F38" si="8">D30+E30</f>
        <v>44082</v>
      </c>
      <c r="G30" s="16">
        <v>44082</v>
      </c>
      <c r="H30" s="16">
        <v>44082</v>
      </c>
      <c r="I30" s="16">
        <f t="shared" si="6"/>
        <v>0</v>
      </c>
    </row>
    <row r="31" spans="2:9" x14ac:dyDescent="0.3">
      <c r="B31" s="13" t="s">
        <v>32</v>
      </c>
      <c r="C31" s="11"/>
      <c r="D31" s="15">
        <v>28287.29</v>
      </c>
      <c r="E31" s="16">
        <v>-5290.29</v>
      </c>
      <c r="F31" s="15">
        <f t="shared" si="8"/>
        <v>22997</v>
      </c>
      <c r="G31" s="16">
        <v>22997</v>
      </c>
      <c r="H31" s="16">
        <v>22997</v>
      </c>
      <c r="I31" s="16">
        <f t="shared" si="6"/>
        <v>0</v>
      </c>
    </row>
    <row r="32" spans="2:9" x14ac:dyDescent="0.3">
      <c r="B32" s="13" t="s">
        <v>33</v>
      </c>
      <c r="C32" s="11"/>
      <c r="D32" s="15">
        <v>75671.899999999994</v>
      </c>
      <c r="E32" s="16">
        <v>-44139.82</v>
      </c>
      <c r="F32" s="15">
        <f t="shared" si="8"/>
        <v>31532.079999999994</v>
      </c>
      <c r="G32" s="16">
        <v>29742.880000000001</v>
      </c>
      <c r="H32" s="16">
        <v>29742.880000000001</v>
      </c>
      <c r="I32" s="16">
        <f t="shared" si="6"/>
        <v>1789.1999999999935</v>
      </c>
    </row>
    <row r="33" spans="2:9" x14ac:dyDescent="0.3">
      <c r="B33" s="13" t="s">
        <v>34</v>
      </c>
      <c r="C33" s="11"/>
      <c r="D33" s="15">
        <v>57078.879999999997</v>
      </c>
      <c r="E33" s="16">
        <v>6816.6</v>
      </c>
      <c r="F33" s="15">
        <f t="shared" si="8"/>
        <v>63895.479999999996</v>
      </c>
      <c r="G33" s="16">
        <v>63895.48</v>
      </c>
      <c r="H33" s="16">
        <v>63895.48</v>
      </c>
      <c r="I33" s="16">
        <f t="shared" si="6"/>
        <v>0</v>
      </c>
    </row>
    <row r="34" spans="2:9" x14ac:dyDescent="0.3">
      <c r="B34" s="13" t="s">
        <v>35</v>
      </c>
      <c r="C34" s="11"/>
      <c r="D34" s="15">
        <v>136149.18</v>
      </c>
      <c r="E34" s="16">
        <v>-71790.48</v>
      </c>
      <c r="F34" s="15">
        <f t="shared" si="8"/>
        <v>64358.7</v>
      </c>
      <c r="G34" s="16">
        <v>61574</v>
      </c>
      <c r="H34" s="16">
        <v>61574</v>
      </c>
      <c r="I34" s="16">
        <f t="shared" si="6"/>
        <v>2784.6999999999971</v>
      </c>
    </row>
    <row r="35" spans="2:9" x14ac:dyDescent="0.3">
      <c r="B35" s="13" t="s">
        <v>36</v>
      </c>
      <c r="C35" s="11"/>
      <c r="D35" s="15">
        <v>192</v>
      </c>
      <c r="E35" s="16">
        <v>-192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x14ac:dyDescent="0.3">
      <c r="B36" s="13" t="s">
        <v>37</v>
      </c>
      <c r="C36" s="11"/>
      <c r="D36" s="15">
        <v>89996</v>
      </c>
      <c r="E36" s="16">
        <v>-80926</v>
      </c>
      <c r="F36" s="15">
        <f t="shared" si="8"/>
        <v>9070</v>
      </c>
      <c r="G36" s="16">
        <v>5270</v>
      </c>
      <c r="H36" s="16">
        <v>5270</v>
      </c>
      <c r="I36" s="16">
        <f t="shared" si="6"/>
        <v>3800</v>
      </c>
    </row>
    <row r="37" spans="2:9" x14ac:dyDescent="0.3">
      <c r="B37" s="13" t="s">
        <v>38</v>
      </c>
      <c r="C37" s="11"/>
      <c r="D37" s="15">
        <v>191213.93</v>
      </c>
      <c r="E37" s="16">
        <v>550903.94999999995</v>
      </c>
      <c r="F37" s="15">
        <f t="shared" si="8"/>
        <v>742117.87999999989</v>
      </c>
      <c r="G37" s="16">
        <v>742117.88</v>
      </c>
      <c r="H37" s="16">
        <v>742117.88</v>
      </c>
      <c r="I37" s="16">
        <f t="shared" si="6"/>
        <v>0</v>
      </c>
    </row>
    <row r="38" spans="2:9" x14ac:dyDescent="0.3">
      <c r="B38" s="13" t="s">
        <v>39</v>
      </c>
      <c r="C38" s="11"/>
      <c r="D38" s="15">
        <v>91532.79</v>
      </c>
      <c r="E38" s="16">
        <v>40216.21</v>
      </c>
      <c r="F38" s="15">
        <f t="shared" si="8"/>
        <v>131749</v>
      </c>
      <c r="G38" s="16">
        <v>131749</v>
      </c>
      <c r="H38" s="16">
        <v>131749</v>
      </c>
      <c r="I38" s="16">
        <f t="shared" si="6"/>
        <v>0</v>
      </c>
    </row>
    <row r="39" spans="2:9" ht="25.5" customHeight="1" x14ac:dyDescent="0.3">
      <c r="B39" s="44" t="s">
        <v>40</v>
      </c>
      <c r="C39" s="45"/>
      <c r="D39" s="15">
        <f t="shared" ref="D39:I39" si="9">SUM(D40:D48)</f>
        <v>1866279.45</v>
      </c>
      <c r="E39" s="15">
        <f t="shared" si="9"/>
        <v>352199.99</v>
      </c>
      <c r="F39" s="15">
        <f>SUM(F40:F48)</f>
        <v>2218479.44</v>
      </c>
      <c r="G39" s="15">
        <f t="shared" si="9"/>
        <v>2019348.06</v>
      </c>
      <c r="H39" s="15">
        <f t="shared" si="9"/>
        <v>2019348.06</v>
      </c>
      <c r="I39" s="15">
        <f t="shared" si="9"/>
        <v>199131.37999999989</v>
      </c>
    </row>
    <row r="40" spans="2:9" x14ac:dyDescent="0.3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3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3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3">
      <c r="B43" s="13" t="s">
        <v>44</v>
      </c>
      <c r="C43" s="11"/>
      <c r="D43" s="15">
        <v>1863879.45</v>
      </c>
      <c r="E43" s="16">
        <v>354599.99</v>
      </c>
      <c r="F43" s="15">
        <f t="shared" si="10"/>
        <v>2218479.44</v>
      </c>
      <c r="G43" s="16">
        <v>2019348.06</v>
      </c>
      <c r="H43" s="16">
        <v>2019348.06</v>
      </c>
      <c r="I43" s="16">
        <f t="shared" si="6"/>
        <v>199131.37999999989</v>
      </c>
    </row>
    <row r="44" spans="2:9" x14ac:dyDescent="0.3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3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3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3">
      <c r="B47" s="13" t="s">
        <v>48</v>
      </c>
      <c r="C47" s="11"/>
      <c r="D47" s="15">
        <v>2400</v>
      </c>
      <c r="E47" s="16">
        <v>-2400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x14ac:dyDescent="0.3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3">
      <c r="B49" s="44" t="s">
        <v>50</v>
      </c>
      <c r="C49" s="45"/>
      <c r="D49" s="15">
        <f t="shared" ref="D49:I49" si="11">SUM(D50:D58)</f>
        <v>18000</v>
      </c>
      <c r="E49" s="15">
        <f t="shared" si="11"/>
        <v>-18000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x14ac:dyDescent="0.3">
      <c r="B50" s="13" t="s">
        <v>51</v>
      </c>
      <c r="C50" s="11"/>
      <c r="D50" s="15">
        <v>18000</v>
      </c>
      <c r="E50" s="16">
        <v>-18000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x14ac:dyDescent="0.3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3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3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3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3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3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3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3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3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3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3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3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3">
      <c r="B63" s="44" t="s">
        <v>64</v>
      </c>
      <c r="C63" s="45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3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3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3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3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3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3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3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3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3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3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3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3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3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3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3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3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3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3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3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3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3">
      <c r="B84" s="22"/>
      <c r="C84" s="23"/>
      <c r="D84" s="24"/>
      <c r="E84" s="25"/>
      <c r="F84" s="25"/>
      <c r="G84" s="25"/>
      <c r="H84" s="25"/>
      <c r="I84" s="25"/>
    </row>
    <row r="85" spans="2:9" x14ac:dyDescent="0.3">
      <c r="B85" s="19" t="s">
        <v>85</v>
      </c>
      <c r="C85" s="20"/>
      <c r="D85" s="21">
        <f t="shared" ref="D85:I85" si="12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x14ac:dyDescent="0.3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3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3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3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3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3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3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3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3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3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3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3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3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3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3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3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3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3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3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x14ac:dyDescent="0.3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3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3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3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3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3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3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3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3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3">
      <c r="B114" s="44" t="s">
        <v>40</v>
      </c>
      <c r="C114" s="45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3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3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3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3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3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3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3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3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3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3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3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3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3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3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3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3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3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3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3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3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3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3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3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3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3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3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3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3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3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3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3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3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3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3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3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3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3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3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3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3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3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3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3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3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3">
      <c r="B159" s="3"/>
      <c r="C159" s="9"/>
      <c r="D159" s="15"/>
      <c r="E159" s="16"/>
      <c r="F159" s="16"/>
      <c r="G159" s="16"/>
      <c r="H159" s="16"/>
      <c r="I159" s="16"/>
    </row>
    <row r="160" spans="2:9" x14ac:dyDescent="0.3">
      <c r="B160" s="4" t="s">
        <v>86</v>
      </c>
      <c r="C160" s="10"/>
      <c r="D160" s="14">
        <f t="shared" ref="D160:I160" si="21">D10+D85</f>
        <v>7200000.0000000009</v>
      </c>
      <c r="E160" s="14">
        <f t="shared" si="21"/>
        <v>546202.32000000007</v>
      </c>
      <c r="F160" s="14">
        <f t="shared" si="21"/>
        <v>7746202.3200000003</v>
      </c>
      <c r="G160" s="14">
        <f t="shared" si="21"/>
        <v>7356229.7200000007</v>
      </c>
      <c r="H160" s="14">
        <f t="shared" si="21"/>
        <v>7235191.9900000002</v>
      </c>
      <c r="I160" s="14">
        <f t="shared" si="21"/>
        <v>389972.59999999974</v>
      </c>
    </row>
    <row r="161" spans="2:9" ht="14.4" thickBot="1" x14ac:dyDescent="0.35">
      <c r="B161" s="5"/>
      <c r="C161" s="12"/>
      <c r="D161" s="17"/>
      <c r="E161" s="18"/>
      <c r="F161" s="18"/>
      <c r="G161" s="18"/>
      <c r="H161" s="18"/>
      <c r="I161" s="18"/>
    </row>
    <row r="164" spans="2:9" x14ac:dyDescent="0.3">
      <c r="B164" s="26"/>
      <c r="C164" s="26"/>
      <c r="D164" s="27"/>
      <c r="E164" s="27"/>
      <c r="F164" s="28"/>
    </row>
    <row r="165" spans="2:9" x14ac:dyDescent="0.3">
      <c r="B165" s="29" t="s">
        <v>89</v>
      </c>
      <c r="C165" s="26"/>
      <c r="D165" s="31" t="s">
        <v>90</v>
      </c>
      <c r="E165" s="31"/>
      <c r="F165" s="31"/>
    </row>
    <row r="166" spans="2:9" x14ac:dyDescent="0.3">
      <c r="B166" s="30" t="s">
        <v>91</v>
      </c>
      <c r="C166" s="26"/>
      <c r="D166" s="32" t="s">
        <v>92</v>
      </c>
      <c r="E166" s="32"/>
      <c r="F166" s="32"/>
    </row>
    <row r="167" spans="2:9" x14ac:dyDescent="0.3">
      <c r="B167" s="26"/>
      <c r="C167" s="26"/>
      <c r="D167" s="27"/>
      <c r="E167" s="27"/>
      <c r="F167" s="28"/>
    </row>
  </sheetData>
  <mergeCells count="14">
    <mergeCell ref="B63:C63"/>
    <mergeCell ref="B114:C114"/>
    <mergeCell ref="B7:C9"/>
    <mergeCell ref="I7:I9"/>
    <mergeCell ref="D165:F165"/>
    <mergeCell ref="D166:F166"/>
    <mergeCell ref="B2:I2"/>
    <mergeCell ref="B3:I3"/>
    <mergeCell ref="B4:I4"/>
    <mergeCell ref="B5:I5"/>
    <mergeCell ref="B6:I6"/>
    <mergeCell ref="D7:H8"/>
    <mergeCell ref="B39:C39"/>
    <mergeCell ref="B49:C49"/>
  </mergeCells>
  <pageMargins left="0.70866141732283472" right="0.70866141732283472" top="0.74803149606299213" bottom="0.74803149606299213" header="0.31496062992125984" footer="0.31496062992125984"/>
  <pageSetup scale="55" fitToHeight="0" orientation="portrait" horizontalDpi="360" verticalDpi="360" r:id="rId1"/>
  <rowBreaks count="1" manualBreakCount="1">
    <brk id="84" max="16383" man="1"/>
  </rowBreaks>
  <ignoredErrors>
    <ignoredError sqref="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 Cetz</cp:lastModifiedBy>
  <cp:lastPrinted>2024-01-30T22:17:53Z</cp:lastPrinted>
  <dcterms:created xsi:type="dcterms:W3CDTF">2016-10-11T20:25:15Z</dcterms:created>
  <dcterms:modified xsi:type="dcterms:W3CDTF">2024-02-01T04:26:14Z</dcterms:modified>
</cp:coreProperties>
</file>