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\LEY DE DISCIPLINA FINACIERA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62913" fullCalcOnLoad="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F79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F47" i="1"/>
  <c r="F5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81" i="1"/>
  <c r="G79" i="1"/>
  <c r="G47" i="1"/>
  <c r="G59" i="1"/>
  <c r="G81" i="1"/>
  <c r="D47" i="1"/>
  <c r="D62" i="1"/>
  <c r="C47" i="1"/>
  <c r="C62" i="1"/>
</calcChain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<sst xmlns="http://schemas.openxmlformats.org/spreadsheetml/2006/main" count="131" uniqueCount="128">
  <si>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</si>
  <si>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</si>
  <si>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</si>
  <si>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</si>
  <si>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</si>
  <si>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</si>
  <si>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</si>
  <si>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</si>
  <si>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</si>
  <si>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</si>
  <si>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</si>
  <si>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</si>
  <si>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</si>
  <si>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</si>
  <si>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</si>
  <si>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</si>
  <si>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</si>
  <si>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</si>
  <si>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</si>
  <si>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</si>
  <si>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</si>
  <si>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</si>
  <si>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</si>
  <si>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</si>
  <si>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</si>
  <si>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</si>
  <si>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</si>
  <si>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</si>
  <si>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</si>
  <si>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</si>
  <si>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</si>
  <si>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</si>
  <si>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</si>
  <si>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</si>
  <si>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</si>
  <si>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</si>
  <si>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</si>
  <si>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</si>
  <si>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</si>
  <si>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</si>
  <si>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</si>
  <si>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</si>
  <si>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</si>
  <si>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</si>
  <si>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</si>
  <si>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</si>
  <si>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</si>
  <si>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</si>
  <si>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</si>
  <si>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</si>
  <si>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</si>
  <si>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</si>
  <si>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</si>
  <si>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</si>
  <si>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</si>
  <si>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</si>
  <si>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</si>
  <si>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</si>
  <si>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</si>
  <si>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</si>
  <si>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</si>
  <si>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</si>
  <si>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</si>
  <si>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</si>
  <si>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</si>
  <si>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</si>
  <si>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</si>
  <si>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</si>
  <si>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</si>
  <si>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</si>
  <si>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</si>
  <si>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</si>
  <si>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</si>
  <si>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</si>
  <si>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</si>
  <si>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</si>
  <si>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</si>
  <si>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</si>
  <si>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</si>
  <si>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</si>
  <si>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</si>
  <si>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</si>
  <si>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</si>
  <si>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</si>
  <si>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</si>
  <si>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</si>
  <si>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</si>
  <si>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</si>
  <si>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</si>
  <si>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</si>
  <si>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</si>
  <si>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</si>
  <si>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</si>
  <si>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</si>
  <si>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</si>
  <si>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</si>
  <si>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</si>
  <si>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</si>
  <si>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</si>
  <si>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</si>
  <si>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</si>
  <si>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</si>
  <si>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</si>
  <si>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</si>
  <si>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</si>
  <si>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</si>
  <si>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</si>
  <si>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</si>
  <si>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</si>
  <si>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</si>
  <si>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</si>
  <si>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</si>
  <si>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</si>
  <si>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</si>
  <si>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</si>
  <si>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</si>
  <si>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</si>
  <si>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</si>
  <si>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</si>
  <si>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</si>
  <si>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</si>
  <si>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2022 y al 30 de Septiembre de 2023 (b)</t>
  </si>
  <si>
    <t>2023 (d)</t>
  </si>
  <si>
    <t>31 de diciembre de 2022 (e)</t>
  </si>
  <si>
    <t>PROF. JESUS BERNABE CHI DAMIAN</t>
  </si>
  <si>
    <t>ING. LAURA OLIVIA CETZ PAT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</si>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</sst>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#,##0_ ;[Red]\-#,##0\ 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172" fontId="4" fillId="0" borderId="4" xfId="0" applyNumberFormat="1" applyFont="1" applyBorder="1" applyAlignment="1">
      <alignment horizontal="right" vertical="center" wrapText="1"/>
    </xf>
    <xf numFmtId="172" fontId="4" fillId="0" borderId="4" xfId="0" applyNumberFormat="1" applyFont="1" applyBorder="1" applyAlignment="1">
      <alignment horizontal="left" vertical="center" wrapText="1" indent="2"/>
    </xf>
    <xf numFmtId="172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2"/>
    </xf>
    <xf numFmtId="172" fontId="3" fillId="0" borderId="4" xfId="0" applyNumberFormat="1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4"/>
    </xf>
    <xf numFmtId="172" fontId="3" fillId="0" borderId="3" xfId="0" applyNumberFormat="1" applyFont="1" applyBorder="1" applyAlignment="1">
      <alignment horizontal="left" vertical="center" wrapText="1" indent="4"/>
    </xf>
    <xf numFmtId="172" fontId="3" fillId="0" borderId="3" xfId="0" applyNumberFormat="1" applyFont="1" applyBorder="1" applyAlignment="1">
      <alignment horizontal="left" vertical="center" indent="4"/>
    </xf>
    <xf numFmtId="172" fontId="5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172" fontId="3" fillId="0" borderId="2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left" vertical="center" wrapText="1" indent="2"/>
    </xf>
    <xf numFmtId="172" fontId="3" fillId="0" borderId="2" xfId="0" applyNumberFormat="1" applyFont="1" applyBorder="1" applyAlignment="1">
      <alignment horizontal="right" vertical="center" wrapText="1"/>
    </xf>
    <xf numFmtId="171" fontId="1" fillId="3" borderId="0" xfId="1" applyFont="1" applyFill="1" applyBorder="1"/>
    <xf numFmtId="0" fontId="3" fillId="0" borderId="0" xfId="0" applyFont="1" applyBorder="1" applyAlignment="1">
      <alignment horizontal="left" vertical="center" wrapText="1" indent="2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 indent="2"/>
    </xf>
    <xf numFmtId="172" fontId="3" fillId="0" borderId="0" xfId="0" applyNumberFormat="1" applyFont="1" applyBorder="1" applyAlignment="1">
      <alignment horizontal="right" vertical="center" wrapText="1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3114675</xdr:colOff>
      <xdr:row>1</xdr:row>
      <xdr:rowOff>66675</xdr:rowOff>
    </xdr:from>
    <xdr:to>
      <xdr:col>4</xdr:col>
      <xdr:colOff>3781425</xdr:colOff>
      <xdr:row>4</xdr:row>
      <xdr:rowOff>47625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238125"/>
          <a:ext cx="666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6"/>
  <sheetViews>
    <sheetView tabSelected="1" zoomScaleNormal="100" workbookViewId="0">
      <pane ySplit="6" topLeftCell="A70" activePane="bottomLeft" state="frozen"/>
      <selection pane="bottomLeft" activeCell="B75" sqref="B75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7" t="s">
        <v>120</v>
      </c>
      <c r="C2" s="28"/>
      <c r="D2" s="28"/>
      <c r="E2" s="28"/>
      <c r="F2" s="28"/>
      <c r="G2" s="29"/>
    </row>
    <row r="3" spans="2:7" x14ac:dyDescent="0.2">
      <c r="B3" s="30" t="s">
        <v>0</v>
      </c>
      <c r="C3" s="31"/>
      <c r="D3" s="31"/>
      <c r="E3" s="31"/>
      <c r="F3" s="31"/>
      <c r="G3" s="32"/>
    </row>
    <row r="4" spans="2:7" x14ac:dyDescent="0.2">
      <c r="B4" s="30" t="s">
        <v>121</v>
      </c>
      <c r="C4" s="31"/>
      <c r="D4" s="31"/>
      <c r="E4" s="31"/>
      <c r="F4" s="31"/>
      <c r="G4" s="32"/>
    </row>
    <row r="5" spans="2:7" ht="13.5" thickBot="1" x14ac:dyDescent="0.25">
      <c r="B5" s="33" t="s">
        <v>1</v>
      </c>
      <c r="C5" s="34"/>
      <c r="D5" s="34"/>
      <c r="E5" s="34"/>
      <c r="F5" s="34"/>
      <c r="G5" s="35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251419.35</v>
      </c>
      <c r="D9" s="9">
        <f>SUM(D10:D16)</f>
        <v>31497.510000000002</v>
      </c>
      <c r="E9" s="11" t="s">
        <v>8</v>
      </c>
      <c r="F9" s="9">
        <f>SUM(F10:F18)</f>
        <v>118162.20999999999</v>
      </c>
      <c r="G9" s="9">
        <f>SUM(G10:G18)</f>
        <v>151780.88999999998</v>
      </c>
    </row>
    <row r="10" spans="2:7" x14ac:dyDescent="0.2">
      <c r="B10" s="12" t="s">
        <v>9</v>
      </c>
      <c r="C10" s="9">
        <v>23984.75</v>
      </c>
      <c r="D10" s="9">
        <v>23984.75</v>
      </c>
      <c r="E10" s="13" t="s">
        <v>10</v>
      </c>
      <c r="F10" s="9">
        <v>-63524.63</v>
      </c>
      <c r="G10" s="9">
        <v>30390.04</v>
      </c>
    </row>
    <row r="11" spans="2:7" x14ac:dyDescent="0.2">
      <c r="B11" s="12" t="s">
        <v>11</v>
      </c>
      <c r="C11" s="9">
        <v>227434.6</v>
      </c>
      <c r="D11" s="9">
        <v>7512.76</v>
      </c>
      <c r="E11" s="13" t="s">
        <v>12</v>
      </c>
      <c r="F11" s="9">
        <v>117459.04</v>
      </c>
      <c r="G11" s="9">
        <v>113109.04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1000</v>
      </c>
      <c r="G14" s="9">
        <v>1000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63227.8</v>
      </c>
      <c r="G16" s="9">
        <v>7281.81</v>
      </c>
    </row>
    <row r="17" spans="2:7" x14ac:dyDescent="0.2">
      <c r="B17" s="10" t="s">
        <v>23</v>
      </c>
      <c r="C17" s="9">
        <f>SUM(C18:C24)</f>
        <v>388326.54</v>
      </c>
      <c r="D17" s="9">
        <f>SUM(D18:D24)</f>
        <v>58292.54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388326.54</v>
      </c>
      <c r="D20" s="9">
        <v>58292.54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5550.72</v>
      </c>
      <c r="G42" s="9">
        <f>SUM(G43:G45)</f>
        <v>9050.7199999999993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5550.72</v>
      </c>
      <c r="G45" s="9">
        <v>9050.7199999999993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639745.89</v>
      </c>
      <c r="D47" s="9">
        <f>D9+D17+D25+D31+D37+D38+D41</f>
        <v>89790.05</v>
      </c>
      <c r="E47" s="8" t="s">
        <v>82</v>
      </c>
      <c r="F47" s="9">
        <f>F9+F19+F23+F26+F27+F31+F38+F42</f>
        <v>123712.93</v>
      </c>
      <c r="G47" s="9">
        <f>G9+G19+G23+G26+G27+G31+G38+G42</f>
        <v>160831.60999999999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881066.33</v>
      </c>
      <c r="D52" s="9">
        <v>881066.33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1544487.9</v>
      </c>
      <c r="D53" s="9">
        <v>1543537.9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38392.959999999999</v>
      </c>
      <c r="D54" s="9">
        <v>38392.959999999999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-1242560.58</v>
      </c>
      <c r="D55" s="9">
        <v>-1242560.58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123712.93</v>
      </c>
      <c r="G59" s="9">
        <f>G47+G57</f>
        <v>160831.60999999999</v>
      </c>
    </row>
    <row r="60" spans="2:7" ht="25.5" x14ac:dyDescent="0.2">
      <c r="B60" s="6" t="s">
        <v>102</v>
      </c>
      <c r="C60" s="9">
        <f>SUM(C50:C58)</f>
        <v>1221386.6099999999</v>
      </c>
      <c r="D60" s="9">
        <f>SUM(D50:D58)</f>
        <v>1220436.6099999999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1861132.5</v>
      </c>
      <c r="D62" s="9">
        <f>D47+D60</f>
        <v>1310226.6599999999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614500</v>
      </c>
      <c r="G63" s="9">
        <f>SUM(G64:G66)</f>
        <v>614500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614500</v>
      </c>
      <c r="G65" s="9">
        <v>614500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1120607.5699999998</v>
      </c>
      <c r="G68" s="9">
        <f>SUM(G69:G73)</f>
        <v>534895.05000000016</v>
      </c>
    </row>
    <row r="69" spans="2:7" x14ac:dyDescent="0.2">
      <c r="B69" s="10"/>
      <c r="C69" s="9"/>
      <c r="D69" s="9"/>
      <c r="E69" s="11" t="s">
        <v>110</v>
      </c>
      <c r="F69" s="9">
        <v>585712.52</v>
      </c>
      <c r="G69" s="9">
        <v>3943.36</v>
      </c>
    </row>
    <row r="70" spans="2:7" x14ac:dyDescent="0.2">
      <c r="B70" s="10"/>
      <c r="C70" s="9"/>
      <c r="D70" s="9"/>
      <c r="E70" s="11" t="s">
        <v>111</v>
      </c>
      <c r="F70" s="9">
        <v>1269628.93</v>
      </c>
      <c r="G70" s="9">
        <v>1265685.57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-734733.88</v>
      </c>
      <c r="G73" s="9">
        <v>-734733.88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1735107.5699999998</v>
      </c>
      <c r="G79" s="9">
        <f>G63+G68+G75</f>
        <v>1149395.0500000003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1858820.4999999998</v>
      </c>
      <c r="G81" s="9">
        <f>G59+G79</f>
        <v>1310226.6600000001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3" spans="2:7" x14ac:dyDescent="0.2">
      <c r="B83" s="21"/>
      <c r="C83" s="22"/>
      <c r="D83" s="22"/>
      <c r="E83" s="23"/>
      <c r="F83" s="24"/>
      <c r="G83" s="24"/>
    </row>
    <row r="85" spans="2:7" x14ac:dyDescent="0.2">
      <c r="B85" s="36" t="s">
        <v>124</v>
      </c>
      <c r="C85" s="36"/>
      <c r="D85" s="20"/>
      <c r="E85" s="37" t="s">
        <v>125</v>
      </c>
      <c r="F85" s="37"/>
      <c r="G85" s="37"/>
    </row>
    <row r="86" spans="2:7" x14ac:dyDescent="0.2">
      <c r="B86" s="25" t="s">
        <v>126</v>
      </c>
      <c r="C86" s="25"/>
      <c r="D86" s="20"/>
      <c r="E86" s="26" t="s">
        <v>127</v>
      </c>
      <c r="F86" s="26"/>
      <c r="G86" s="26"/>
    </row>
  </sheetData>
  <mergeCells count="8">
    <mergeCell ref="B86:C86"/>
    <mergeCell ref="E86:G86"/>
    <mergeCell ref="B2:G2"/>
    <mergeCell ref="B3:G3"/>
    <mergeCell ref="B4:G4"/>
    <mergeCell ref="B5:G5"/>
    <mergeCell ref="B85:C85"/>
    <mergeCell ref="E85:G85"/>
  </mergeCells>
  <pageMargins left="0.70866141732283472" right="0.70866141732283472" top="0.74803149606299213" bottom="0.74803149606299213" header="0.31496062992125984" footer="0.31496062992125984"/>
  <pageSetup scale="52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2023-10-30T22:56:15Z</cp:lastPrinted>
  <dcterms:created xsi:type="dcterms:W3CDTF">2016-10-11T18:36:49Z</dcterms:created>
  <dcterms:modified xsi:type="dcterms:W3CDTF">2023-10-31T16:04:04Z</dcterms:modified>
</cp:coreProperties>
</file>