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<sst xmlns="http://schemas.openxmlformats.org/spreadsheetml/2006/main" count="167" uniqueCount="94">
  <si>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</si>
  <si>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</si>
  <si>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</si>
  <si>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</si>
  <si>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</si>
  <si>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</si>
  <si>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</si>
  <si>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</si>
  <si>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</si>
  <si>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</si>
  <si>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</si>
  <si>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</si>
  <si>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</si>
  <si>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</si>
  <si>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</si>
  <si>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</si>
  <si>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</si>
  <si>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</si>
  <si>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</si>
  <si>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</si>
  <si>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</si>
  <si>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</si>
  <si>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</si>
  <si>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</si>
  <si>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</si>
  <si>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</si>
  <si>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</si>
  <si>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</si>
  <si>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</si>
  <si>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</si>
  <si>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</si>
  <si>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</si>
  <si>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</si>
  <si>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</si>
  <si>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</si>
  <si>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</si>
  <si>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</si>
  <si>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</si>
  <si>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</si>
  <si>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</si>
  <si>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</si>
  <si>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</si>
  <si>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</si>
  <si>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</si>
  <si>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</si>
  <si>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</si>
  <si>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</si>
  <si>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</si>
  <si>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</si>
  <si>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</si>
  <si>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</si>
  <si>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</si>
  <si>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</si>
  <si>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</si>
  <si>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</si>
  <si>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</si>
  <si>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</si>
  <si>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</si>
  <si>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</si>
  <si>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</si>
  <si>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</si>
  <si>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</si>
  <si>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</si>
  <si>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</si>
  <si>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</si>
  <si>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</si>
  <si>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</si>
  <si>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</si>
  <si>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</si>
  <si>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</si>
  <si>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</si>
  <si>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</si>
  <si>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</si>
  <si>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</si>
  <si>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</si>
  <si>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</si>
  <si>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</si>
  <si>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</si>
  <si>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</si>
  <si>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</si>
  <si>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</si>
  <si>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</si>
  <si>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</si>
  <si>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</si>
  <si>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</si>
  <si>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</si>
  <si>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</si>
  <si>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</si>
  <si>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31 de Diciembre de 2022 (b)</t>
  </si>
  <si>
    <t>PROF. GERARDO MANUEL CHAN PUC</t>
  </si>
  <si>
    <t>C.P. LUIS JORGE POOT MOO</t>
  </si>
  <si>
    <t>SINDICO DE HACIENDA</t>
  </si>
  <si>
    <t>TESORERO MUNICIPAL</t>
  </si>
  <si>
    <t>4TO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</si>
</sst>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209550</xdr:colOff>
      <xdr:row>6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1</xdr:row>
      <xdr:rowOff>28575</xdr:rowOff>
    </xdr:from>
    <xdr:to>
      <xdr:col>8</xdr:col>
      <xdr:colOff>962025</xdr:colOff>
      <xdr:row>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0002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0" topLeftCell="A159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0" t="s">
        <v>93</v>
      </c>
      <c r="C2" s="31"/>
      <c r="D2" s="31"/>
      <c r="E2" s="31"/>
      <c r="F2" s="31"/>
      <c r="G2" s="31"/>
      <c r="H2" s="31"/>
      <c r="I2" s="32"/>
    </row>
    <row r="3" spans="2:9" ht="12.75">
      <c r="B3" s="33" t="s">
        <v>87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2.75">
      <c r="B6" s="33" t="s">
        <v>88</v>
      </c>
      <c r="C6" s="34"/>
      <c r="D6" s="34"/>
      <c r="E6" s="34"/>
      <c r="F6" s="34"/>
      <c r="G6" s="34"/>
      <c r="H6" s="34"/>
      <c r="I6" s="35"/>
    </row>
    <row r="7" spans="2:9" ht="13.5" thickBot="1">
      <c r="B7" s="36" t="s">
        <v>2</v>
      </c>
      <c r="C7" s="37"/>
      <c r="D7" s="37"/>
      <c r="E7" s="37"/>
      <c r="F7" s="37"/>
      <c r="G7" s="37"/>
      <c r="H7" s="37"/>
      <c r="I7" s="38"/>
    </row>
    <row r="8" spans="2:9" ht="15.75" customHeight="1">
      <c r="B8" s="33" t="s">
        <v>3</v>
      </c>
      <c r="C8" s="35"/>
      <c r="D8" s="33" t="s">
        <v>4</v>
      </c>
      <c r="E8" s="34"/>
      <c r="F8" s="34"/>
      <c r="G8" s="34"/>
      <c r="H8" s="35"/>
      <c r="I8" s="41" t="s">
        <v>5</v>
      </c>
    </row>
    <row r="9" spans="2:9" ht="15" customHeight="1" thickBot="1">
      <c r="B9" s="33"/>
      <c r="C9" s="35"/>
      <c r="D9" s="36"/>
      <c r="E9" s="37"/>
      <c r="F9" s="37"/>
      <c r="G9" s="37"/>
      <c r="H9" s="38"/>
      <c r="I9" s="41"/>
    </row>
    <row r="10" spans="2:9" ht="26.25" thickBot="1">
      <c r="B10" s="36"/>
      <c r="C10" s="38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2"/>
    </row>
    <row r="11" spans="2:9" ht="12.75">
      <c r="B11" s="7" t="s">
        <v>11</v>
      </c>
      <c r="C11" s="8"/>
      <c r="D11" s="14">
        <f aca="true" t="shared" si="0" ref="D11:I11">D12+D20+D30+D40+D50+D60+D73+D77+D64</f>
        <v>112900903.42</v>
      </c>
      <c r="E11" s="14">
        <f t="shared" si="0"/>
        <v>-8928120.489999998</v>
      </c>
      <c r="F11" s="14">
        <f t="shared" si="0"/>
        <v>103972782.92999999</v>
      </c>
      <c r="G11" s="14">
        <f t="shared" si="0"/>
        <v>103972782.92999999</v>
      </c>
      <c r="H11" s="14">
        <f t="shared" si="0"/>
        <v>100603607.83</v>
      </c>
      <c r="I11" s="14">
        <f t="shared" si="0"/>
        <v>0</v>
      </c>
    </row>
    <row r="12" spans="2:9" ht="12.75">
      <c r="B12" s="3" t="s">
        <v>12</v>
      </c>
      <c r="C12" s="9"/>
      <c r="D12" s="15">
        <f aca="true" t="shared" si="1" ref="D12:I12">SUM(D13:D19)</f>
        <v>59495984.41</v>
      </c>
      <c r="E12" s="15">
        <f t="shared" si="1"/>
        <v>112966.99000000022</v>
      </c>
      <c r="F12" s="15">
        <f t="shared" si="1"/>
        <v>59608951.4</v>
      </c>
      <c r="G12" s="15">
        <f t="shared" si="1"/>
        <v>59608951.4</v>
      </c>
      <c r="H12" s="15">
        <f t="shared" si="1"/>
        <v>58018280.43</v>
      </c>
      <c r="I12" s="15">
        <f t="shared" si="1"/>
        <v>0</v>
      </c>
    </row>
    <row r="13" spans="2:9" ht="12.75">
      <c r="B13" s="13" t="s">
        <v>13</v>
      </c>
      <c r="C13" s="11"/>
      <c r="D13" s="15">
        <v>24374973.91</v>
      </c>
      <c r="E13" s="16">
        <v>1443475.12</v>
      </c>
      <c r="F13" s="16">
        <f>D13+E13</f>
        <v>25818449.03</v>
      </c>
      <c r="G13" s="16">
        <v>25818449.03</v>
      </c>
      <c r="H13" s="16">
        <v>25818449.03</v>
      </c>
      <c r="I13" s="16">
        <f>F13-G13</f>
        <v>0</v>
      </c>
    </row>
    <row r="14" spans="2:9" ht="12.75">
      <c r="B14" s="13" t="s">
        <v>14</v>
      </c>
      <c r="C14" s="11"/>
      <c r="D14" s="15">
        <v>16838278.53</v>
      </c>
      <c r="E14" s="16">
        <v>390137.53</v>
      </c>
      <c r="F14" s="16">
        <f aca="true" t="shared" si="2" ref="F14:F19">D14+E14</f>
        <v>17228416.060000002</v>
      </c>
      <c r="G14" s="16">
        <v>17228416.06</v>
      </c>
      <c r="H14" s="16">
        <v>17228416.06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12375259.56</v>
      </c>
      <c r="E15" s="16">
        <v>-2164853.1</v>
      </c>
      <c r="F15" s="16">
        <f t="shared" si="2"/>
        <v>10210406.46</v>
      </c>
      <c r="G15" s="16">
        <v>10210406.46</v>
      </c>
      <c r="H15" s="16">
        <v>10210406.46</v>
      </c>
      <c r="I15" s="16">
        <f t="shared" si="3"/>
        <v>0</v>
      </c>
    </row>
    <row r="16" spans="2:9" ht="12.75">
      <c r="B16" s="13" t="s">
        <v>16</v>
      </c>
      <c r="C16" s="11"/>
      <c r="D16" s="15">
        <v>2900000</v>
      </c>
      <c r="E16" s="16">
        <v>742417.12</v>
      </c>
      <c r="F16" s="16">
        <f t="shared" si="2"/>
        <v>3642417.12</v>
      </c>
      <c r="G16" s="16">
        <v>3642417.12</v>
      </c>
      <c r="H16" s="16">
        <v>3642417.12</v>
      </c>
      <c r="I16" s="16">
        <f t="shared" si="3"/>
        <v>0</v>
      </c>
    </row>
    <row r="17" spans="2:9" ht="12.75">
      <c r="B17" s="13" t="s">
        <v>17</v>
      </c>
      <c r="C17" s="11"/>
      <c r="D17" s="15">
        <v>1460285.91</v>
      </c>
      <c r="E17" s="16">
        <v>1248976.82</v>
      </c>
      <c r="F17" s="16">
        <f t="shared" si="2"/>
        <v>2709262.73</v>
      </c>
      <c r="G17" s="16">
        <v>2709262.73</v>
      </c>
      <c r="H17" s="16">
        <v>1118591.76</v>
      </c>
      <c r="I17" s="16">
        <f t="shared" si="3"/>
        <v>0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>
        <v>1547186.5</v>
      </c>
      <c r="E19" s="16">
        <v>-1547186.5</v>
      </c>
      <c r="F19" s="16">
        <f t="shared" si="2"/>
        <v>0</v>
      </c>
      <c r="G19" s="16">
        <v>0</v>
      </c>
      <c r="H19" s="16">
        <v>0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17162359.47</v>
      </c>
      <c r="E20" s="15">
        <f t="shared" si="4"/>
        <v>-3129894.549999999</v>
      </c>
      <c r="F20" s="15">
        <f t="shared" si="4"/>
        <v>14032464.92</v>
      </c>
      <c r="G20" s="15">
        <f t="shared" si="4"/>
        <v>14032464.92</v>
      </c>
      <c r="H20" s="15">
        <f t="shared" si="4"/>
        <v>12929493.64</v>
      </c>
      <c r="I20" s="15">
        <f t="shared" si="4"/>
        <v>0</v>
      </c>
    </row>
    <row r="21" spans="2:9" ht="12.75">
      <c r="B21" s="13" t="s">
        <v>21</v>
      </c>
      <c r="C21" s="11"/>
      <c r="D21" s="15">
        <v>6378945.1</v>
      </c>
      <c r="E21" s="16">
        <v>-4020786.09</v>
      </c>
      <c r="F21" s="15">
        <f aca="true" t="shared" si="5" ref="F21:F29">D21+E21</f>
        <v>2358159.01</v>
      </c>
      <c r="G21" s="16">
        <v>2358159.01</v>
      </c>
      <c r="H21" s="16">
        <v>2353555.99</v>
      </c>
      <c r="I21" s="16">
        <f>F21-G21</f>
        <v>0</v>
      </c>
    </row>
    <row r="22" spans="2:9" ht="12.75">
      <c r="B22" s="13" t="s">
        <v>22</v>
      </c>
      <c r="C22" s="11"/>
      <c r="D22" s="15">
        <v>561607.42</v>
      </c>
      <c r="E22" s="16">
        <v>-493734.27</v>
      </c>
      <c r="F22" s="15">
        <f t="shared" si="5"/>
        <v>67873.15000000002</v>
      </c>
      <c r="G22" s="16">
        <v>67873.15</v>
      </c>
      <c r="H22" s="16">
        <v>67873.15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3642118.53</v>
      </c>
      <c r="E24" s="16">
        <v>-712338.33</v>
      </c>
      <c r="F24" s="15">
        <f t="shared" si="5"/>
        <v>2929780.1999999997</v>
      </c>
      <c r="G24" s="16">
        <v>2929780.2</v>
      </c>
      <c r="H24" s="16">
        <v>2153564.62</v>
      </c>
      <c r="I24" s="16">
        <f t="shared" si="6"/>
        <v>0</v>
      </c>
    </row>
    <row r="25" spans="2:9" ht="12.75">
      <c r="B25" s="13" t="s">
        <v>25</v>
      </c>
      <c r="C25" s="11"/>
      <c r="D25" s="15">
        <v>1487853.32</v>
      </c>
      <c r="E25" s="16">
        <v>-840498.67</v>
      </c>
      <c r="F25" s="15">
        <f t="shared" si="5"/>
        <v>647354.65</v>
      </c>
      <c r="G25" s="16">
        <v>647354.65</v>
      </c>
      <c r="H25" s="16">
        <v>376378.65</v>
      </c>
      <c r="I25" s="16">
        <f t="shared" si="6"/>
        <v>0</v>
      </c>
    </row>
    <row r="26" spans="2:9" ht="12.75">
      <c r="B26" s="13" t="s">
        <v>26</v>
      </c>
      <c r="C26" s="11"/>
      <c r="D26" s="15">
        <v>4087085.33</v>
      </c>
      <c r="E26" s="16">
        <v>2023595.82</v>
      </c>
      <c r="F26" s="15">
        <f t="shared" si="5"/>
        <v>6110681.15</v>
      </c>
      <c r="G26" s="16">
        <v>6110681.15</v>
      </c>
      <c r="H26" s="16">
        <v>6109871.23</v>
      </c>
      <c r="I26" s="16">
        <f t="shared" si="6"/>
        <v>0</v>
      </c>
    </row>
    <row r="27" spans="2:9" ht="12.75">
      <c r="B27" s="13" t="s">
        <v>27</v>
      </c>
      <c r="C27" s="11"/>
      <c r="D27" s="15">
        <v>100000</v>
      </c>
      <c r="E27" s="16">
        <v>-32408.5</v>
      </c>
      <c r="F27" s="15">
        <f t="shared" si="5"/>
        <v>67591.5</v>
      </c>
      <c r="G27" s="16">
        <v>67591.5</v>
      </c>
      <c r="H27" s="16">
        <v>66173.32</v>
      </c>
      <c r="I27" s="16">
        <f t="shared" si="6"/>
        <v>0</v>
      </c>
    </row>
    <row r="28" spans="2:9" ht="12.75">
      <c r="B28" s="13" t="s">
        <v>28</v>
      </c>
      <c r="C28" s="11"/>
      <c r="D28" s="15">
        <v>0</v>
      </c>
      <c r="E28" s="16">
        <v>3864.54</v>
      </c>
      <c r="F28" s="15">
        <f t="shared" si="5"/>
        <v>3864.54</v>
      </c>
      <c r="G28" s="16">
        <v>3864.54</v>
      </c>
      <c r="H28" s="16">
        <v>3864.54</v>
      </c>
      <c r="I28" s="16">
        <f t="shared" si="6"/>
        <v>0</v>
      </c>
    </row>
    <row r="29" spans="2:9" ht="12.75">
      <c r="B29" s="13" t="s">
        <v>29</v>
      </c>
      <c r="C29" s="11"/>
      <c r="D29" s="15">
        <v>904749.77</v>
      </c>
      <c r="E29" s="16">
        <v>942410.95</v>
      </c>
      <c r="F29" s="15">
        <f t="shared" si="5"/>
        <v>1847160.72</v>
      </c>
      <c r="G29" s="16">
        <v>1847160.72</v>
      </c>
      <c r="H29" s="16">
        <v>1798212.14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8557232.559999999</v>
      </c>
      <c r="E30" s="15">
        <f t="shared" si="7"/>
        <v>1863997.8</v>
      </c>
      <c r="F30" s="15">
        <f t="shared" si="7"/>
        <v>10421230.36</v>
      </c>
      <c r="G30" s="15">
        <f t="shared" si="7"/>
        <v>10421230.360000001</v>
      </c>
      <c r="H30" s="15">
        <f t="shared" si="7"/>
        <v>9779658.98</v>
      </c>
      <c r="I30" s="15">
        <f t="shared" si="7"/>
        <v>0</v>
      </c>
    </row>
    <row r="31" spans="2:9" ht="12.75">
      <c r="B31" s="13" t="s">
        <v>31</v>
      </c>
      <c r="C31" s="11"/>
      <c r="D31" s="15">
        <v>394716.93</v>
      </c>
      <c r="E31" s="16">
        <v>33544.75</v>
      </c>
      <c r="F31" s="15">
        <f aca="true" t="shared" si="8" ref="F31:F39">D31+E31</f>
        <v>428261.68</v>
      </c>
      <c r="G31" s="16">
        <v>428261.68</v>
      </c>
      <c r="H31" s="16">
        <v>362261.68</v>
      </c>
      <c r="I31" s="16">
        <f t="shared" si="6"/>
        <v>0</v>
      </c>
    </row>
    <row r="32" spans="2:9" ht="12.75">
      <c r="B32" s="13" t="s">
        <v>32</v>
      </c>
      <c r="C32" s="11"/>
      <c r="D32" s="15">
        <v>1189348</v>
      </c>
      <c r="E32" s="16">
        <v>114671.88</v>
      </c>
      <c r="F32" s="15">
        <f t="shared" si="8"/>
        <v>1304019.88</v>
      </c>
      <c r="G32" s="16">
        <v>1304019.88</v>
      </c>
      <c r="H32" s="16">
        <v>1249105.48</v>
      </c>
      <c r="I32" s="16">
        <f t="shared" si="6"/>
        <v>0</v>
      </c>
    </row>
    <row r="33" spans="2:9" ht="12.75">
      <c r="B33" s="13" t="s">
        <v>33</v>
      </c>
      <c r="C33" s="11"/>
      <c r="D33" s="15">
        <v>710000</v>
      </c>
      <c r="E33" s="16">
        <v>1583727.18</v>
      </c>
      <c r="F33" s="15">
        <f t="shared" si="8"/>
        <v>2293727.1799999997</v>
      </c>
      <c r="G33" s="16">
        <v>2293727.18</v>
      </c>
      <c r="H33" s="16">
        <v>1989130.64</v>
      </c>
      <c r="I33" s="16">
        <f t="shared" si="6"/>
        <v>0</v>
      </c>
    </row>
    <row r="34" spans="2:9" ht="12.75">
      <c r="B34" s="13" t="s">
        <v>34</v>
      </c>
      <c r="C34" s="11"/>
      <c r="D34" s="15">
        <v>64957.8</v>
      </c>
      <c r="E34" s="16">
        <v>347869.27</v>
      </c>
      <c r="F34" s="15">
        <f t="shared" si="8"/>
        <v>412827.07</v>
      </c>
      <c r="G34" s="16">
        <v>412827.07</v>
      </c>
      <c r="H34" s="16">
        <v>412827.07</v>
      </c>
      <c r="I34" s="16">
        <f t="shared" si="6"/>
        <v>0</v>
      </c>
    </row>
    <row r="35" spans="2:9" ht="12.75">
      <c r="B35" s="13" t="s">
        <v>35</v>
      </c>
      <c r="C35" s="11"/>
      <c r="D35" s="15">
        <v>1007142</v>
      </c>
      <c r="E35" s="16">
        <v>10139.36</v>
      </c>
      <c r="F35" s="15">
        <f t="shared" si="8"/>
        <v>1017281.36</v>
      </c>
      <c r="G35" s="16">
        <v>1017281.36</v>
      </c>
      <c r="H35" s="16">
        <v>801220.92</v>
      </c>
      <c r="I35" s="16">
        <f t="shared" si="6"/>
        <v>0</v>
      </c>
    </row>
    <row r="36" spans="2:9" ht="12.75">
      <c r="B36" s="13" t="s">
        <v>36</v>
      </c>
      <c r="C36" s="11"/>
      <c r="D36" s="15">
        <v>389104.8</v>
      </c>
      <c r="E36" s="16">
        <v>-195084.8</v>
      </c>
      <c r="F36" s="15">
        <f t="shared" si="8"/>
        <v>194020</v>
      </c>
      <c r="G36" s="16">
        <v>194020</v>
      </c>
      <c r="H36" s="16">
        <v>194020</v>
      </c>
      <c r="I36" s="16">
        <f t="shared" si="6"/>
        <v>0</v>
      </c>
    </row>
    <row r="37" spans="2:9" ht="12.75">
      <c r="B37" s="13" t="s">
        <v>37</v>
      </c>
      <c r="C37" s="11"/>
      <c r="D37" s="15">
        <v>120000</v>
      </c>
      <c r="E37" s="16">
        <v>-120000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13" t="s">
        <v>38</v>
      </c>
      <c r="C38" s="11"/>
      <c r="D38" s="15">
        <v>1898599.4</v>
      </c>
      <c r="E38" s="16">
        <v>87989.14</v>
      </c>
      <c r="F38" s="15">
        <f t="shared" si="8"/>
        <v>1986588.5399999998</v>
      </c>
      <c r="G38" s="16">
        <v>1986588.54</v>
      </c>
      <c r="H38" s="16">
        <v>1986588.54</v>
      </c>
      <c r="I38" s="16">
        <f t="shared" si="6"/>
        <v>0</v>
      </c>
    </row>
    <row r="39" spans="2:9" ht="12.75">
      <c r="B39" s="13" t="s">
        <v>39</v>
      </c>
      <c r="C39" s="11"/>
      <c r="D39" s="15">
        <v>2783363.63</v>
      </c>
      <c r="E39" s="16">
        <v>1141.02</v>
      </c>
      <c r="F39" s="15">
        <f t="shared" si="8"/>
        <v>2784504.65</v>
      </c>
      <c r="G39" s="16">
        <v>2784504.65</v>
      </c>
      <c r="H39" s="16">
        <v>2784504.65</v>
      </c>
      <c r="I39" s="16">
        <f t="shared" si="6"/>
        <v>0</v>
      </c>
    </row>
    <row r="40" spans="2:9" ht="12.75">
      <c r="B40" s="39" t="s">
        <v>40</v>
      </c>
      <c r="C40" s="40"/>
      <c r="D40" s="15">
        <f aca="true" t="shared" si="9" ref="D40:I40">SUM(D41:D49)</f>
        <v>25608528.610000003</v>
      </c>
      <c r="E40" s="15">
        <f t="shared" si="9"/>
        <v>-7758995.79</v>
      </c>
      <c r="F40" s="15">
        <f>SUM(F41:F49)</f>
        <v>17849532.82</v>
      </c>
      <c r="G40" s="15">
        <f t="shared" si="9"/>
        <v>17849532.82</v>
      </c>
      <c r="H40" s="15">
        <f t="shared" si="9"/>
        <v>17849532.82</v>
      </c>
      <c r="I40" s="15">
        <f t="shared" si="9"/>
        <v>0</v>
      </c>
    </row>
    <row r="41" spans="2:9" ht="12.75">
      <c r="B41" s="13" t="s">
        <v>41</v>
      </c>
      <c r="C41" s="11"/>
      <c r="D41" s="15">
        <v>7200000</v>
      </c>
      <c r="E41" s="16">
        <v>-829190.09</v>
      </c>
      <c r="F41" s="15">
        <f>D41+E41</f>
        <v>6370809.91</v>
      </c>
      <c r="G41" s="16">
        <v>6370809.91</v>
      </c>
      <c r="H41" s="16">
        <v>6370809.91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7200000</v>
      </c>
      <c r="E43" s="16">
        <v>-7002120</v>
      </c>
      <c r="F43" s="15">
        <f t="shared" si="10"/>
        <v>197880</v>
      </c>
      <c r="G43" s="16">
        <v>197880</v>
      </c>
      <c r="H43" s="16">
        <v>197880</v>
      </c>
      <c r="I43" s="16">
        <f t="shared" si="6"/>
        <v>0</v>
      </c>
    </row>
    <row r="44" spans="2:9" ht="12.75">
      <c r="B44" s="13" t="s">
        <v>44</v>
      </c>
      <c r="C44" s="11"/>
      <c r="D44" s="15">
        <v>5153018.92</v>
      </c>
      <c r="E44" s="16">
        <v>1783145.09</v>
      </c>
      <c r="F44" s="15">
        <f t="shared" si="10"/>
        <v>6936164.01</v>
      </c>
      <c r="G44" s="16">
        <v>6936164.01</v>
      </c>
      <c r="H44" s="16">
        <v>6936164.01</v>
      </c>
      <c r="I44" s="16">
        <f t="shared" si="6"/>
        <v>0</v>
      </c>
    </row>
    <row r="45" spans="2:9" ht="12.75">
      <c r="B45" s="13" t="s">
        <v>45</v>
      </c>
      <c r="C45" s="11"/>
      <c r="D45" s="15">
        <v>6055509.69</v>
      </c>
      <c r="E45" s="16">
        <v>-1710830.79</v>
      </c>
      <c r="F45" s="15">
        <f t="shared" si="10"/>
        <v>4344678.9</v>
      </c>
      <c r="G45" s="16">
        <v>4344678.9</v>
      </c>
      <c r="H45" s="16">
        <v>4344678.9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39" t="s">
        <v>50</v>
      </c>
      <c r="C50" s="40"/>
      <c r="D50" s="15">
        <f aca="true" t="shared" si="11" ref="D50:I50">SUM(D51:D59)</f>
        <v>76798.37</v>
      </c>
      <c r="E50" s="15">
        <f t="shared" si="11"/>
        <v>211644.68</v>
      </c>
      <c r="F50" s="15">
        <f t="shared" si="11"/>
        <v>288443.05</v>
      </c>
      <c r="G50" s="15">
        <f t="shared" si="11"/>
        <v>288443.05</v>
      </c>
      <c r="H50" s="15">
        <f t="shared" si="11"/>
        <v>254481.58000000002</v>
      </c>
      <c r="I50" s="15">
        <f t="shared" si="11"/>
        <v>0</v>
      </c>
    </row>
    <row r="51" spans="2:9" ht="12.75">
      <c r="B51" s="13" t="s">
        <v>51</v>
      </c>
      <c r="C51" s="11"/>
      <c r="D51" s="15">
        <v>60000</v>
      </c>
      <c r="E51" s="16">
        <v>-15012.42</v>
      </c>
      <c r="F51" s="15">
        <f t="shared" si="10"/>
        <v>44987.58</v>
      </c>
      <c r="G51" s="16">
        <v>44987.58</v>
      </c>
      <c r="H51" s="16">
        <v>30081.58</v>
      </c>
      <c r="I51" s="16">
        <f t="shared" si="6"/>
        <v>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>
        <v>0</v>
      </c>
      <c r="E54" s="16">
        <v>62000</v>
      </c>
      <c r="F54" s="15">
        <f t="shared" si="10"/>
        <v>62000</v>
      </c>
      <c r="G54" s="16">
        <v>62000</v>
      </c>
      <c r="H54" s="16">
        <v>62000</v>
      </c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16798.37</v>
      </c>
      <c r="E56" s="16">
        <v>164657.1</v>
      </c>
      <c r="F56" s="15">
        <f t="shared" si="10"/>
        <v>181455.47</v>
      </c>
      <c r="G56" s="16">
        <v>181455.47</v>
      </c>
      <c r="H56" s="16">
        <v>162400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39" t="s">
        <v>64</v>
      </c>
      <c r="C64" s="40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2000000</v>
      </c>
      <c r="E77" s="15">
        <f>SUM(E78:E84)</f>
        <v>-227839.62</v>
      </c>
      <c r="F77" s="15">
        <f>SUM(F78:F84)</f>
        <v>1772160.38</v>
      </c>
      <c r="G77" s="15">
        <f>SUM(G78:G84)</f>
        <v>1772160.38</v>
      </c>
      <c r="H77" s="15">
        <f>SUM(H78:H84)</f>
        <v>1772160.38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2000000</v>
      </c>
      <c r="E84" s="16">
        <v>-227839.62</v>
      </c>
      <c r="F84" s="15">
        <f t="shared" si="10"/>
        <v>1772160.38</v>
      </c>
      <c r="G84" s="16">
        <v>1772160.38</v>
      </c>
      <c r="H84" s="16">
        <v>1772160.38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73606413.58</v>
      </c>
      <c r="E86" s="21">
        <f>E87+E105+E95+E115+E125+E135+E139+E148+E152</f>
        <v>15251675.05</v>
      </c>
      <c r="F86" s="21">
        <f t="shared" si="12"/>
        <v>88858088.63</v>
      </c>
      <c r="G86" s="21">
        <f>G87+G105+G95+G115+G125+G135+G139+G148+G152</f>
        <v>88858088.63</v>
      </c>
      <c r="H86" s="21">
        <f>H87+H105+H95+H115+H125+H135+H139+H148+H152</f>
        <v>88858088.63</v>
      </c>
      <c r="I86" s="21">
        <f t="shared" si="12"/>
        <v>0</v>
      </c>
    </row>
    <row r="87" spans="2:9" ht="12.75">
      <c r="B87" s="3" t="s">
        <v>12</v>
      </c>
      <c r="C87" s="9"/>
      <c r="D87" s="15">
        <f>SUM(D88:D94)</f>
        <v>7857727.16</v>
      </c>
      <c r="E87" s="15">
        <f>SUM(E88:E94)</f>
        <v>-41178.49000000002</v>
      </c>
      <c r="F87" s="15">
        <f>SUM(F88:F94)</f>
        <v>7816548.670000001</v>
      </c>
      <c r="G87" s="15">
        <f>SUM(G88:G94)</f>
        <v>7816548.670000001</v>
      </c>
      <c r="H87" s="15">
        <f>SUM(H88:H94)</f>
        <v>7816548.670000001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>
        <v>5696135.86</v>
      </c>
      <c r="E88" s="16">
        <v>-564856.92</v>
      </c>
      <c r="F88" s="15">
        <f aca="true" t="shared" si="14" ref="F88:F104">D88+E88</f>
        <v>5131278.94</v>
      </c>
      <c r="G88" s="16">
        <v>5131278.94</v>
      </c>
      <c r="H88" s="16">
        <v>5131278.94</v>
      </c>
      <c r="I88" s="16">
        <f t="shared" si="13"/>
        <v>0</v>
      </c>
    </row>
    <row r="89" spans="2:9" ht="12.75">
      <c r="B89" s="13" t="s">
        <v>14</v>
      </c>
      <c r="C89" s="11"/>
      <c r="D89" s="15">
        <v>373793.79</v>
      </c>
      <c r="E89" s="16">
        <v>462555.96</v>
      </c>
      <c r="F89" s="15">
        <f t="shared" si="14"/>
        <v>836349.75</v>
      </c>
      <c r="G89" s="16">
        <v>836349.75</v>
      </c>
      <c r="H89" s="16">
        <v>836349.75</v>
      </c>
      <c r="I89" s="16">
        <f t="shared" si="13"/>
        <v>0</v>
      </c>
    </row>
    <row r="90" spans="2:9" ht="12.75">
      <c r="B90" s="13" t="s">
        <v>15</v>
      </c>
      <c r="C90" s="11"/>
      <c r="D90" s="15">
        <v>1482440.25</v>
      </c>
      <c r="E90" s="16">
        <v>-6339.9</v>
      </c>
      <c r="F90" s="15">
        <f t="shared" si="14"/>
        <v>1476100.35</v>
      </c>
      <c r="G90" s="16">
        <v>1476100.35</v>
      </c>
      <c r="H90" s="16">
        <v>1476100.35</v>
      </c>
      <c r="I90" s="16">
        <f t="shared" si="13"/>
        <v>0</v>
      </c>
    </row>
    <row r="91" spans="2:9" ht="12.7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17</v>
      </c>
      <c r="C92" s="11"/>
      <c r="D92" s="15">
        <v>305357.26</v>
      </c>
      <c r="E92" s="16">
        <v>67462.37</v>
      </c>
      <c r="F92" s="15">
        <f t="shared" si="14"/>
        <v>372819.63</v>
      </c>
      <c r="G92" s="16">
        <v>372819.63</v>
      </c>
      <c r="H92" s="16">
        <v>372819.63</v>
      </c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1368036.72</v>
      </c>
      <c r="E95" s="15">
        <f>SUM(E96:E104)</f>
        <v>1149092.47</v>
      </c>
      <c r="F95" s="15">
        <f>SUM(F96:F104)</f>
        <v>2517129.19</v>
      </c>
      <c r="G95" s="15">
        <f>SUM(G96:G104)</f>
        <v>2517129.19</v>
      </c>
      <c r="H95" s="15">
        <f>SUM(H96:H104)</f>
        <v>2517129.19</v>
      </c>
      <c r="I95" s="16">
        <f t="shared" si="13"/>
        <v>0</v>
      </c>
    </row>
    <row r="96" spans="2:9" ht="12.75">
      <c r="B96" s="13" t="s">
        <v>21</v>
      </c>
      <c r="C96" s="11"/>
      <c r="D96" s="15">
        <v>23323.8</v>
      </c>
      <c r="E96" s="16">
        <v>276714.69</v>
      </c>
      <c r="F96" s="15">
        <f t="shared" si="14"/>
        <v>300038.49</v>
      </c>
      <c r="G96" s="16">
        <v>300038.49</v>
      </c>
      <c r="H96" s="16">
        <v>300038.49</v>
      </c>
      <c r="I96" s="16">
        <f t="shared" si="13"/>
        <v>0</v>
      </c>
    </row>
    <row r="97" spans="2:9" ht="12.75">
      <c r="B97" s="13" t="s">
        <v>22</v>
      </c>
      <c r="C97" s="11"/>
      <c r="D97" s="15">
        <v>15426.58</v>
      </c>
      <c r="E97" s="16">
        <v>-12961.35</v>
      </c>
      <c r="F97" s="15">
        <f t="shared" si="14"/>
        <v>2465.2299999999996</v>
      </c>
      <c r="G97" s="16">
        <v>2465.23</v>
      </c>
      <c r="H97" s="16">
        <v>2465.23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663877.44</v>
      </c>
      <c r="E99" s="16">
        <v>-118790.18</v>
      </c>
      <c r="F99" s="15">
        <f t="shared" si="14"/>
        <v>545087.26</v>
      </c>
      <c r="G99" s="16">
        <v>545087.26</v>
      </c>
      <c r="H99" s="16">
        <v>545087.26</v>
      </c>
      <c r="I99" s="16">
        <f t="shared" si="13"/>
        <v>0</v>
      </c>
    </row>
    <row r="100" spans="2:9" ht="12.75">
      <c r="B100" s="13" t="s">
        <v>25</v>
      </c>
      <c r="C100" s="11"/>
      <c r="D100" s="15">
        <v>9184.95</v>
      </c>
      <c r="E100" s="16">
        <v>192879.05</v>
      </c>
      <c r="F100" s="15">
        <f t="shared" si="14"/>
        <v>202064</v>
      </c>
      <c r="G100" s="16">
        <v>202064</v>
      </c>
      <c r="H100" s="16">
        <v>202064</v>
      </c>
      <c r="I100" s="16">
        <f t="shared" si="13"/>
        <v>0</v>
      </c>
    </row>
    <row r="101" spans="2:9" ht="12.75">
      <c r="B101" s="13" t="s">
        <v>26</v>
      </c>
      <c r="C101" s="11"/>
      <c r="D101" s="15">
        <v>115904.67</v>
      </c>
      <c r="E101" s="16">
        <v>470698.49</v>
      </c>
      <c r="F101" s="15">
        <f t="shared" si="14"/>
        <v>586603.16</v>
      </c>
      <c r="G101" s="16">
        <v>586603.16</v>
      </c>
      <c r="H101" s="16">
        <v>586603.16</v>
      </c>
      <c r="I101" s="16">
        <f t="shared" si="13"/>
        <v>0</v>
      </c>
    </row>
    <row r="102" spans="2:9" ht="12.75">
      <c r="B102" s="13" t="s">
        <v>27</v>
      </c>
      <c r="C102" s="11"/>
      <c r="D102" s="15">
        <v>520000</v>
      </c>
      <c r="E102" s="16">
        <v>-16419.41</v>
      </c>
      <c r="F102" s="15">
        <f t="shared" si="14"/>
        <v>503580.59</v>
      </c>
      <c r="G102" s="16">
        <v>503580.59</v>
      </c>
      <c r="H102" s="16">
        <v>503580.59</v>
      </c>
      <c r="I102" s="16">
        <f t="shared" si="13"/>
        <v>0</v>
      </c>
    </row>
    <row r="103" spans="2:9" ht="12.75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13" t="s">
        <v>29</v>
      </c>
      <c r="C104" s="11"/>
      <c r="D104" s="15">
        <v>20319.28</v>
      </c>
      <c r="E104" s="16">
        <v>356971.18</v>
      </c>
      <c r="F104" s="15">
        <f t="shared" si="14"/>
        <v>377290.45999999996</v>
      </c>
      <c r="G104" s="16">
        <v>377290.46</v>
      </c>
      <c r="H104" s="16">
        <v>377290.46</v>
      </c>
      <c r="I104" s="16">
        <f t="shared" si="13"/>
        <v>0</v>
      </c>
    </row>
    <row r="105" spans="2:9" ht="12.75">
      <c r="B105" s="3" t="s">
        <v>30</v>
      </c>
      <c r="C105" s="9"/>
      <c r="D105" s="15">
        <f>SUM(D106:D114)</f>
        <v>18457396.6</v>
      </c>
      <c r="E105" s="15">
        <f>SUM(E106:E114)</f>
        <v>1594818.9</v>
      </c>
      <c r="F105" s="15">
        <f>SUM(F106:F114)</f>
        <v>20052215.5</v>
      </c>
      <c r="G105" s="15">
        <f>SUM(G106:G114)</f>
        <v>20052215.5</v>
      </c>
      <c r="H105" s="15">
        <f>SUM(H106:H114)</f>
        <v>20052215.5</v>
      </c>
      <c r="I105" s="16">
        <f t="shared" si="13"/>
        <v>0</v>
      </c>
    </row>
    <row r="106" spans="2:9" ht="12.75">
      <c r="B106" s="13" t="s">
        <v>31</v>
      </c>
      <c r="C106" s="11"/>
      <c r="D106" s="15">
        <v>16878659.27</v>
      </c>
      <c r="E106" s="16">
        <v>939953.62</v>
      </c>
      <c r="F106" s="16">
        <f>D106+E106</f>
        <v>17818612.89</v>
      </c>
      <c r="G106" s="16">
        <v>17818612.89</v>
      </c>
      <c r="H106" s="16">
        <v>17818612.89</v>
      </c>
      <c r="I106" s="16">
        <f t="shared" si="13"/>
        <v>0</v>
      </c>
    </row>
    <row r="107" spans="2:9" ht="12.75">
      <c r="B107" s="13" t="s">
        <v>32</v>
      </c>
      <c r="C107" s="11"/>
      <c r="D107" s="15">
        <v>1196143.96</v>
      </c>
      <c r="E107" s="16">
        <v>204028.04</v>
      </c>
      <c r="F107" s="16">
        <f aca="true" t="shared" si="15" ref="F107:F114">D107+E107</f>
        <v>1400172</v>
      </c>
      <c r="G107" s="16">
        <v>1400172</v>
      </c>
      <c r="H107" s="16">
        <v>1400172</v>
      </c>
      <c r="I107" s="16">
        <f t="shared" si="13"/>
        <v>0</v>
      </c>
    </row>
    <row r="108" spans="2:9" ht="12.75">
      <c r="B108" s="13" t="s">
        <v>33</v>
      </c>
      <c r="C108" s="11"/>
      <c r="D108" s="15">
        <v>0</v>
      </c>
      <c r="E108" s="16">
        <v>342200</v>
      </c>
      <c r="F108" s="16">
        <f t="shared" si="15"/>
        <v>342200</v>
      </c>
      <c r="G108" s="16">
        <v>342200</v>
      </c>
      <c r="H108" s="16">
        <v>342200</v>
      </c>
      <c r="I108" s="16">
        <f t="shared" si="13"/>
        <v>0</v>
      </c>
    </row>
    <row r="109" spans="2:9" ht="12.75">
      <c r="B109" s="13" t="s">
        <v>34</v>
      </c>
      <c r="C109" s="11"/>
      <c r="D109" s="15">
        <v>42.2</v>
      </c>
      <c r="E109" s="16">
        <v>1093.63</v>
      </c>
      <c r="F109" s="16">
        <f t="shared" si="15"/>
        <v>1135.8300000000002</v>
      </c>
      <c r="G109" s="16">
        <v>1135.83</v>
      </c>
      <c r="H109" s="16">
        <v>1135.83</v>
      </c>
      <c r="I109" s="16">
        <f t="shared" si="13"/>
        <v>0</v>
      </c>
    </row>
    <row r="110" spans="2:9" ht="12.75">
      <c r="B110" s="13" t="s">
        <v>35</v>
      </c>
      <c r="C110" s="11"/>
      <c r="D110" s="15">
        <v>43358</v>
      </c>
      <c r="E110" s="16">
        <v>29315</v>
      </c>
      <c r="F110" s="16">
        <f t="shared" si="15"/>
        <v>72673</v>
      </c>
      <c r="G110" s="16">
        <v>72673</v>
      </c>
      <c r="H110" s="16">
        <v>72673</v>
      </c>
      <c r="I110" s="16">
        <f t="shared" si="13"/>
        <v>0</v>
      </c>
    </row>
    <row r="111" spans="2:9" ht="12.75">
      <c r="B111" s="13" t="s">
        <v>36</v>
      </c>
      <c r="C111" s="11"/>
      <c r="D111" s="15">
        <v>1695.2</v>
      </c>
      <c r="E111" s="16">
        <v>-1695.2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76684.6</v>
      </c>
      <c r="E113" s="16">
        <v>-75031.17</v>
      </c>
      <c r="F113" s="16">
        <f t="shared" si="15"/>
        <v>1653.4300000000076</v>
      </c>
      <c r="G113" s="16">
        <v>1653.43</v>
      </c>
      <c r="H113" s="16">
        <v>1653.43</v>
      </c>
      <c r="I113" s="16">
        <f t="shared" si="13"/>
        <v>7.503331289626658E-12</v>
      </c>
    </row>
    <row r="114" spans="2:9" ht="12.75">
      <c r="B114" s="13" t="s">
        <v>39</v>
      </c>
      <c r="C114" s="11"/>
      <c r="D114" s="15">
        <v>260813.37</v>
      </c>
      <c r="E114" s="16">
        <v>154954.98</v>
      </c>
      <c r="F114" s="16">
        <f t="shared" si="15"/>
        <v>415768.35</v>
      </c>
      <c r="G114" s="16">
        <v>415768.35</v>
      </c>
      <c r="H114" s="16">
        <v>415768.35</v>
      </c>
      <c r="I114" s="16">
        <f t="shared" si="13"/>
        <v>0</v>
      </c>
    </row>
    <row r="115" spans="2:9" ht="12.75">
      <c r="B115" s="39" t="s">
        <v>40</v>
      </c>
      <c r="C115" s="40"/>
      <c r="D115" s="15">
        <f>SUM(D116:D124)</f>
        <v>268978.67</v>
      </c>
      <c r="E115" s="15">
        <f>SUM(E116:E124)</f>
        <v>6994031.36</v>
      </c>
      <c r="F115" s="15">
        <f>SUM(F116:F124)</f>
        <v>7263010.03</v>
      </c>
      <c r="G115" s="15">
        <f>SUM(G116:G124)</f>
        <v>7263010.03</v>
      </c>
      <c r="H115" s="15">
        <f>SUM(H116:H124)</f>
        <v>7263010.03</v>
      </c>
      <c r="I115" s="16">
        <f t="shared" si="13"/>
        <v>0</v>
      </c>
    </row>
    <row r="116" spans="2:9" ht="12.75">
      <c r="B116" s="13" t="s">
        <v>41</v>
      </c>
      <c r="C116" s="11"/>
      <c r="D116" s="15">
        <v>0</v>
      </c>
      <c r="E116" s="16">
        <v>4837190.94</v>
      </c>
      <c r="F116" s="16">
        <f>D116+E116</f>
        <v>4837190.94</v>
      </c>
      <c r="G116" s="16">
        <v>4837190.94</v>
      </c>
      <c r="H116" s="16">
        <v>4837190.94</v>
      </c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>
        <v>0</v>
      </c>
      <c r="E118" s="16">
        <v>2088960</v>
      </c>
      <c r="F118" s="16">
        <f t="shared" si="16"/>
        <v>2088960</v>
      </c>
      <c r="G118" s="16">
        <v>2088960</v>
      </c>
      <c r="H118" s="16">
        <v>2088960</v>
      </c>
      <c r="I118" s="16">
        <f t="shared" si="13"/>
        <v>0</v>
      </c>
    </row>
    <row r="119" spans="2:9" ht="12.75">
      <c r="B119" s="13" t="s">
        <v>44</v>
      </c>
      <c r="C119" s="11"/>
      <c r="D119" s="15">
        <v>268978.67</v>
      </c>
      <c r="E119" s="16">
        <v>67880.42</v>
      </c>
      <c r="F119" s="16">
        <f t="shared" si="16"/>
        <v>336859.08999999997</v>
      </c>
      <c r="G119" s="16">
        <v>336859.09</v>
      </c>
      <c r="H119" s="16">
        <v>336859.09</v>
      </c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797029.03</v>
      </c>
      <c r="E125" s="15">
        <f>SUM(E126:E134)</f>
        <v>-289617.37</v>
      </c>
      <c r="F125" s="15">
        <f>SUM(F126:F134)</f>
        <v>507411.66</v>
      </c>
      <c r="G125" s="15">
        <f>SUM(G126:G134)</f>
        <v>507411.66</v>
      </c>
      <c r="H125" s="15">
        <f>SUM(H126:H134)</f>
        <v>507411.66</v>
      </c>
      <c r="I125" s="16">
        <f t="shared" si="13"/>
        <v>0</v>
      </c>
    </row>
    <row r="126" spans="2:9" ht="12.75">
      <c r="B126" s="13" t="s">
        <v>51</v>
      </c>
      <c r="C126" s="11"/>
      <c r="D126" s="15">
        <v>796994.64</v>
      </c>
      <c r="E126" s="16">
        <v>-300296.58</v>
      </c>
      <c r="F126" s="16">
        <f>D126+E126</f>
        <v>496698.06</v>
      </c>
      <c r="G126" s="16">
        <v>496698.06</v>
      </c>
      <c r="H126" s="16">
        <v>496698.06</v>
      </c>
      <c r="I126" s="16">
        <f t="shared" si="13"/>
        <v>0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34.39</v>
      </c>
      <c r="E131" s="16">
        <v>10679.21</v>
      </c>
      <c r="F131" s="16">
        <f t="shared" si="17"/>
        <v>10713.599999999999</v>
      </c>
      <c r="G131" s="16">
        <v>10713.6</v>
      </c>
      <c r="H131" s="16">
        <v>10713.6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42857245.4</v>
      </c>
      <c r="E135" s="15">
        <f>SUM(E136:E138)</f>
        <v>6087504.6</v>
      </c>
      <c r="F135" s="15">
        <f>SUM(F136:F138)</f>
        <v>48944750</v>
      </c>
      <c r="G135" s="15">
        <f>SUM(G136:G138)</f>
        <v>48944750</v>
      </c>
      <c r="H135" s="15">
        <f>SUM(H136:H138)</f>
        <v>48944750</v>
      </c>
      <c r="I135" s="16">
        <f t="shared" si="13"/>
        <v>0</v>
      </c>
    </row>
    <row r="136" spans="2:9" ht="12.75">
      <c r="B136" s="13" t="s">
        <v>61</v>
      </c>
      <c r="C136" s="11"/>
      <c r="D136" s="15">
        <v>38857245.4</v>
      </c>
      <c r="E136" s="16">
        <v>10087504.6</v>
      </c>
      <c r="F136" s="16">
        <f>D136+E136</f>
        <v>48944750</v>
      </c>
      <c r="G136" s="16">
        <v>48944750</v>
      </c>
      <c r="H136" s="16">
        <v>48944750</v>
      </c>
      <c r="I136" s="16">
        <f t="shared" si="13"/>
        <v>0</v>
      </c>
    </row>
    <row r="137" spans="2:9" ht="12.75">
      <c r="B137" s="13" t="s">
        <v>62</v>
      </c>
      <c r="C137" s="11"/>
      <c r="D137" s="15">
        <v>4000000</v>
      </c>
      <c r="E137" s="16">
        <v>-4000000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235011</v>
      </c>
      <c r="F148" s="15">
        <f>SUM(F149:F151)</f>
        <v>235011</v>
      </c>
      <c r="G148" s="15">
        <f>SUM(G149:G151)</f>
        <v>235011</v>
      </c>
      <c r="H148" s="15">
        <f>SUM(H149:H151)</f>
        <v>235011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>
        <v>0</v>
      </c>
      <c r="E151" s="16">
        <v>235011</v>
      </c>
      <c r="F151" s="16">
        <f>D151+E151</f>
        <v>235011</v>
      </c>
      <c r="G151" s="16">
        <v>235011</v>
      </c>
      <c r="H151" s="16">
        <v>235011</v>
      </c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2000000</v>
      </c>
      <c r="E152" s="15">
        <f>SUM(E153:E159)</f>
        <v>-477987.42</v>
      </c>
      <c r="F152" s="15">
        <f>SUM(F153:F159)</f>
        <v>1522012.58</v>
      </c>
      <c r="G152" s="15">
        <f>SUM(G153:G159)</f>
        <v>1522012.58</v>
      </c>
      <c r="H152" s="15">
        <f>SUM(H153:H159)</f>
        <v>1522012.58</v>
      </c>
      <c r="I152" s="16">
        <f t="shared" si="19"/>
        <v>0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2000000</v>
      </c>
      <c r="E159" s="16">
        <v>-477987.42</v>
      </c>
      <c r="F159" s="16">
        <f t="shared" si="20"/>
        <v>1522012.58</v>
      </c>
      <c r="G159" s="16">
        <v>1522012.58</v>
      </c>
      <c r="H159" s="16">
        <v>1522012.58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186507317</v>
      </c>
      <c r="E161" s="14">
        <f t="shared" si="21"/>
        <v>6323554.560000002</v>
      </c>
      <c r="F161" s="14">
        <f t="shared" si="21"/>
        <v>192830871.56</v>
      </c>
      <c r="G161" s="14">
        <f t="shared" si="21"/>
        <v>192830871.56</v>
      </c>
      <c r="H161" s="14">
        <f t="shared" si="21"/>
        <v>189461696.45999998</v>
      </c>
      <c r="I161" s="14">
        <f t="shared" si="21"/>
        <v>0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7" spans="3:7" ht="12.75">
      <c r="C167" s="26" t="s">
        <v>89</v>
      </c>
      <c r="F167" s="28" t="s">
        <v>90</v>
      </c>
      <c r="G167" s="28"/>
    </row>
    <row r="168" spans="3:7" ht="12.75">
      <c r="C168" s="27" t="s">
        <v>91</v>
      </c>
      <c r="F168" s="29" t="s">
        <v>92</v>
      </c>
      <c r="G168" s="29"/>
    </row>
  </sheetData>
  <sheetProtection/>
  <mergeCells count="15">
    <mergeCell ref="B50:C50"/>
    <mergeCell ref="B64:C64"/>
    <mergeCell ref="B115:C115"/>
    <mergeCell ref="B8:C10"/>
    <mergeCell ref="I8:I10"/>
    <mergeCell ref="F167:G167"/>
    <mergeCell ref="F168:G168"/>
    <mergeCell ref="B2:I2"/>
    <mergeCell ref="B4:I4"/>
    <mergeCell ref="B5:I5"/>
    <mergeCell ref="B6:I6"/>
    <mergeCell ref="B7:I7"/>
    <mergeCell ref="D8:H9"/>
    <mergeCell ref="B3:I3"/>
    <mergeCell ref="B40:C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2016-12-20T19:53:14Z</cp:lastPrinted>
  <dcterms:created xsi:type="dcterms:W3CDTF">2016-10-11T20:25:15Z</dcterms:created>
  <dcterms:modified xsi:type="dcterms:W3CDTF">2023-01-23T18:02:33Z</dcterms:modified>
  <cp:category/>
  <cp:version/>
  <cp:contentType/>
  <cp:contentStatus/>
</cp:coreProperties>
</file>