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E:\2do TRIMESTRE\2DO TRIMESTRE EXCEL\LEY DE DICIPLINA FINANCIERA\"/>
    </mc:Choice>
  </mc:AlternateContent>
  <xr:revisionPtr revIDLastSave="0" documentId="8_{CF759D0C-4316-420A-A5D5-33771558F1DE}" xr6:coauthVersionLast="47" xr6:coauthVersionMax="47" xr10:uidLastSave="{00000000-0000-0000-0000-000000000000}"/>
  <bookViews>
    <workbookView xWindow="-108" yWindow="-108" windowWidth="23256" windowHeight="12576"/>
  </bookViews>
  <sheets>
    <sheet name="F6a_EAEPED_COG" sheetId="1" r:id="rId1"/>
  </sheets>
  <definedNames>
    <definedName name="_xlnm.Print_Titles" localSheetId="0">F6a_EAEPED_COG!$2:$9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5" i="1" l="1"/>
  <c r="F69" i="1"/>
  <c r="I69" i="1"/>
  <c r="F96" i="1"/>
  <c r="I96" i="1"/>
  <c r="F97" i="1"/>
  <c r="I97" i="1"/>
  <c r="F98" i="1"/>
  <c r="I98" i="1"/>
  <c r="F99" i="1"/>
  <c r="F100" i="1"/>
  <c r="F101" i="1"/>
  <c r="I101" i="1"/>
  <c r="F102" i="1"/>
  <c r="F103" i="1"/>
  <c r="I103" i="1"/>
  <c r="F95" i="1"/>
  <c r="I95" i="1"/>
  <c r="F88" i="1"/>
  <c r="I88" i="1"/>
  <c r="F89" i="1"/>
  <c r="F86" i="1"/>
  <c r="F90" i="1"/>
  <c r="F91" i="1"/>
  <c r="I91" i="1"/>
  <c r="F92" i="1"/>
  <c r="I92" i="1"/>
  <c r="F93" i="1"/>
  <c r="I93" i="1"/>
  <c r="F87" i="1"/>
  <c r="F78" i="1"/>
  <c r="I78" i="1"/>
  <c r="F79" i="1"/>
  <c r="I79" i="1"/>
  <c r="F80" i="1"/>
  <c r="I80" i="1"/>
  <c r="F81" i="1"/>
  <c r="I81" i="1"/>
  <c r="F82" i="1"/>
  <c r="I82" i="1"/>
  <c r="F83" i="1"/>
  <c r="I83" i="1"/>
  <c r="F77" i="1"/>
  <c r="I77" i="1"/>
  <c r="F74" i="1"/>
  <c r="F75" i="1"/>
  <c r="I75" i="1"/>
  <c r="F73" i="1"/>
  <c r="F72" i="1"/>
  <c r="I72" i="1"/>
  <c r="F65" i="1"/>
  <c r="F66" i="1"/>
  <c r="I66" i="1"/>
  <c r="F67" i="1"/>
  <c r="F63" i="1"/>
  <c r="I63" i="1"/>
  <c r="F68" i="1"/>
  <c r="I68" i="1"/>
  <c r="F70" i="1"/>
  <c r="I70" i="1"/>
  <c r="F71" i="1"/>
  <c r="F64" i="1"/>
  <c r="F61" i="1"/>
  <c r="I61" i="1"/>
  <c r="F62" i="1"/>
  <c r="I62" i="1"/>
  <c r="F60" i="1"/>
  <c r="F59" i="1"/>
  <c r="I59" i="1"/>
  <c r="F51" i="1"/>
  <c r="F52" i="1"/>
  <c r="I52" i="1"/>
  <c r="F53" i="1"/>
  <c r="F54" i="1"/>
  <c r="F55" i="1"/>
  <c r="I55" i="1"/>
  <c r="F56" i="1"/>
  <c r="I56" i="1"/>
  <c r="F57" i="1"/>
  <c r="F58" i="1"/>
  <c r="F50" i="1"/>
  <c r="I50" i="1"/>
  <c r="F41" i="1"/>
  <c r="I41" i="1"/>
  <c r="F42" i="1"/>
  <c r="F43" i="1"/>
  <c r="F44" i="1"/>
  <c r="I44" i="1"/>
  <c r="F45" i="1"/>
  <c r="I45" i="1"/>
  <c r="F46" i="1"/>
  <c r="I46" i="1"/>
  <c r="F47" i="1"/>
  <c r="I47" i="1"/>
  <c r="F48" i="1"/>
  <c r="I48" i="1"/>
  <c r="F40" i="1"/>
  <c r="F31" i="1"/>
  <c r="I31" i="1"/>
  <c r="F32" i="1"/>
  <c r="I32" i="1"/>
  <c r="F33" i="1"/>
  <c r="I33" i="1"/>
  <c r="F34" i="1"/>
  <c r="I34" i="1"/>
  <c r="F35" i="1"/>
  <c r="F36" i="1"/>
  <c r="F37" i="1"/>
  <c r="I37" i="1"/>
  <c r="F38" i="1"/>
  <c r="I38" i="1"/>
  <c r="F30" i="1"/>
  <c r="F21" i="1"/>
  <c r="I21" i="1"/>
  <c r="F22" i="1"/>
  <c r="F23" i="1"/>
  <c r="I23" i="1"/>
  <c r="F24" i="1"/>
  <c r="I24" i="1"/>
  <c r="F25" i="1"/>
  <c r="I25" i="1"/>
  <c r="F26" i="1"/>
  <c r="I26" i="1"/>
  <c r="F27" i="1"/>
  <c r="I27" i="1"/>
  <c r="F28" i="1"/>
  <c r="F20" i="1"/>
  <c r="I20" i="1"/>
  <c r="F13" i="1"/>
  <c r="I13" i="1"/>
  <c r="F14" i="1"/>
  <c r="I14" i="1"/>
  <c r="F15" i="1"/>
  <c r="I15" i="1"/>
  <c r="F16" i="1"/>
  <c r="F17" i="1"/>
  <c r="I17" i="1"/>
  <c r="F18" i="1"/>
  <c r="I18" i="1"/>
  <c r="F12" i="1"/>
  <c r="I12" i="1"/>
  <c r="F153" i="1"/>
  <c r="I153" i="1"/>
  <c r="F154" i="1"/>
  <c r="F155" i="1"/>
  <c r="F156" i="1"/>
  <c r="F157" i="1"/>
  <c r="I157" i="1"/>
  <c r="F158" i="1"/>
  <c r="I158" i="1"/>
  <c r="F152" i="1"/>
  <c r="F149" i="1"/>
  <c r="I149" i="1"/>
  <c r="F150" i="1"/>
  <c r="F147" i="1"/>
  <c r="I147" i="1"/>
  <c r="F148" i="1"/>
  <c r="I148" i="1"/>
  <c r="F140" i="1"/>
  <c r="F141" i="1"/>
  <c r="F142" i="1"/>
  <c r="F143" i="1"/>
  <c r="I143" i="1"/>
  <c r="F144" i="1"/>
  <c r="I144" i="1"/>
  <c r="F145" i="1"/>
  <c r="I145" i="1"/>
  <c r="F146" i="1"/>
  <c r="I146" i="1"/>
  <c r="F139" i="1"/>
  <c r="I139" i="1"/>
  <c r="F136" i="1"/>
  <c r="F137" i="1"/>
  <c r="F134" i="1"/>
  <c r="I134" i="1"/>
  <c r="I137" i="1"/>
  <c r="F135" i="1"/>
  <c r="F126" i="1"/>
  <c r="I126" i="1"/>
  <c r="F127" i="1"/>
  <c r="F128" i="1"/>
  <c r="F129" i="1"/>
  <c r="I129" i="1"/>
  <c r="F130" i="1"/>
  <c r="I130" i="1"/>
  <c r="F131" i="1"/>
  <c r="I131" i="1"/>
  <c r="F132" i="1"/>
  <c r="I132" i="1"/>
  <c r="F133" i="1"/>
  <c r="I133" i="1"/>
  <c r="F125" i="1"/>
  <c r="F124" i="1"/>
  <c r="I124" i="1"/>
  <c r="F116" i="1"/>
  <c r="I116" i="1"/>
  <c r="F117" i="1"/>
  <c r="I117" i="1"/>
  <c r="F118" i="1"/>
  <c r="I118" i="1"/>
  <c r="F119" i="1"/>
  <c r="I119" i="1"/>
  <c r="F120" i="1"/>
  <c r="I120" i="1"/>
  <c r="F121" i="1"/>
  <c r="I121" i="1"/>
  <c r="F122" i="1"/>
  <c r="I122" i="1"/>
  <c r="F123" i="1"/>
  <c r="I123" i="1"/>
  <c r="F115" i="1"/>
  <c r="F114" i="1"/>
  <c r="I114" i="1"/>
  <c r="I115" i="1"/>
  <c r="F106" i="1"/>
  <c r="I106" i="1"/>
  <c r="F107" i="1"/>
  <c r="F108" i="1"/>
  <c r="I108" i="1"/>
  <c r="F109" i="1"/>
  <c r="I109" i="1"/>
  <c r="F110" i="1"/>
  <c r="F111" i="1"/>
  <c r="I111" i="1"/>
  <c r="F112" i="1"/>
  <c r="I112" i="1"/>
  <c r="F113" i="1"/>
  <c r="I113" i="1"/>
  <c r="F105" i="1"/>
  <c r="I105" i="1"/>
  <c r="E151" i="1"/>
  <c r="G151" i="1"/>
  <c r="H151" i="1"/>
  <c r="D151" i="1"/>
  <c r="E147" i="1"/>
  <c r="G147" i="1"/>
  <c r="H147" i="1"/>
  <c r="D147" i="1"/>
  <c r="D85" i="1"/>
  <c r="E138" i="1"/>
  <c r="G138" i="1"/>
  <c r="H138" i="1"/>
  <c r="D138" i="1"/>
  <c r="E134" i="1"/>
  <c r="G134" i="1"/>
  <c r="H134" i="1"/>
  <c r="D134" i="1"/>
  <c r="E124" i="1"/>
  <c r="G124" i="1"/>
  <c r="H124" i="1"/>
  <c r="D124" i="1"/>
  <c r="E114" i="1"/>
  <c r="G114" i="1"/>
  <c r="H114" i="1"/>
  <c r="D114" i="1"/>
  <c r="H104" i="1"/>
  <c r="E104" i="1"/>
  <c r="G104" i="1"/>
  <c r="D104" i="1"/>
  <c r="E94" i="1"/>
  <c r="G94" i="1"/>
  <c r="H94" i="1"/>
  <c r="D94" i="1"/>
  <c r="E86" i="1"/>
  <c r="G86" i="1"/>
  <c r="G85" i="1"/>
  <c r="H86" i="1"/>
  <c r="H85" i="1"/>
  <c r="D86" i="1"/>
  <c r="I87" i="1"/>
  <c r="I90" i="1"/>
  <c r="I99" i="1"/>
  <c r="I100" i="1"/>
  <c r="I102" i="1"/>
  <c r="I110" i="1"/>
  <c r="I128" i="1"/>
  <c r="I135" i="1"/>
  <c r="I136" i="1"/>
  <c r="I140" i="1"/>
  <c r="I141" i="1"/>
  <c r="I142" i="1"/>
  <c r="I154" i="1"/>
  <c r="I155" i="1"/>
  <c r="I156" i="1"/>
  <c r="I73" i="1"/>
  <c r="I74" i="1"/>
  <c r="I16" i="1"/>
  <c r="E76" i="1"/>
  <c r="G76" i="1"/>
  <c r="H76" i="1"/>
  <c r="D76" i="1"/>
  <c r="E72" i="1"/>
  <c r="G72" i="1"/>
  <c r="H72" i="1"/>
  <c r="D72" i="1"/>
  <c r="E63" i="1"/>
  <c r="G63" i="1"/>
  <c r="H63" i="1"/>
  <c r="D63" i="1"/>
  <c r="E59" i="1"/>
  <c r="G59" i="1"/>
  <c r="H59" i="1"/>
  <c r="D59" i="1"/>
  <c r="E49" i="1"/>
  <c r="G49" i="1"/>
  <c r="H49" i="1"/>
  <c r="D49" i="1"/>
  <c r="E39" i="1"/>
  <c r="G39" i="1"/>
  <c r="H39" i="1"/>
  <c r="D39" i="1"/>
  <c r="E29" i="1"/>
  <c r="G29" i="1"/>
  <c r="H29" i="1"/>
  <c r="D29" i="1"/>
  <c r="E19" i="1"/>
  <c r="G19" i="1"/>
  <c r="H19" i="1"/>
  <c r="D19" i="1"/>
  <c r="E11" i="1"/>
  <c r="G11" i="1"/>
  <c r="H11" i="1"/>
  <c r="D11" i="1"/>
  <c r="I71" i="1"/>
  <c r="I152" i="1"/>
  <c r="I107" i="1"/>
  <c r="I67" i="1"/>
  <c r="I64" i="1"/>
  <c r="I58" i="1"/>
  <c r="I57" i="1"/>
  <c r="I54" i="1"/>
  <c r="I53" i="1"/>
  <c r="I51" i="1"/>
  <c r="I43" i="1"/>
  <c r="I36" i="1"/>
  <c r="I35" i="1"/>
  <c r="I28" i="1"/>
  <c r="I22" i="1"/>
  <c r="I127" i="1"/>
  <c r="I40" i="1"/>
  <c r="I89" i="1"/>
  <c r="I65" i="1"/>
  <c r="F138" i="1"/>
  <c r="I138" i="1"/>
  <c r="F49" i="1"/>
  <c r="F39" i="1"/>
  <c r="F29" i="1"/>
  <c r="D10" i="1"/>
  <c r="D160" i="1"/>
  <c r="E10" i="1"/>
  <c r="E160" i="1"/>
  <c r="H10" i="1"/>
  <c r="H160" i="1"/>
  <c r="G10" i="1"/>
  <c r="G160" i="1"/>
  <c r="I19" i="1"/>
  <c r="I49" i="1"/>
  <c r="I11" i="1"/>
  <c r="I10" i="1" s="1"/>
  <c r="I160" i="1" s="1"/>
  <c r="I86" i="1"/>
  <c r="F104" i="1"/>
  <c r="I104" i="1"/>
  <c r="F19" i="1"/>
  <c r="F76" i="1"/>
  <c r="I76" i="1"/>
  <c r="I125" i="1"/>
  <c r="I150" i="1"/>
  <c r="F11" i="1"/>
  <c r="I42" i="1"/>
  <c r="I39" i="1"/>
  <c r="F94" i="1"/>
  <c r="I94" i="1"/>
  <c r="F151" i="1"/>
  <c r="I151" i="1"/>
  <c r="I30" i="1"/>
  <c r="I29" i="1"/>
  <c r="I60" i="1"/>
  <c r="F10" i="1"/>
  <c r="F160" i="1" s="1"/>
  <c r="I85" i="1"/>
  <c r="F85" i="1"/>
</calcChain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<sst xmlns="http://schemas.openxmlformats.org/spreadsheetml/2006/main" count="162" uniqueCount="89">
  <si>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</si>
  <si>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</si>
  <si>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</si>
  <si>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</si>
  <si>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</si>
  <si>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</si>
  <si>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</si>
  <si>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</si>
  <si>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</si>
  <si>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</si>
  <si>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</si>
  <si>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</si>
  <si>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</si>
  <si>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</si>
  <si>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</si>
  <si>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</si>
  <si>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</si>
  <si>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</si>
  <si>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</si>
  <si>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</si>
  <si>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</si>
  <si>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</si>
  <si>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</si>
  <si>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</si>
  <si>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</si>
  <si>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</si>
  <si>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</si>
  <si>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</si>
  <si>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</si>
  <si>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</si>
  <si>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</si>
  <si>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</si>
  <si>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</si>
  <si>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</si>
  <si>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</si>
  <si>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</si>
  <si>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</si>
  <si>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</si>
  <si>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</si>
  <si>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</si>
  <si>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</si>
  <si>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</si>
  <si>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</si>
  <si>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</si>
  <si>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</si>
  <si>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</si>
  <si>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</si>
  <si>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</si>
  <si>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</si>
  <si>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</si>
  <si>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</si>
  <si>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</si>
  <si>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</si>
  <si>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</si>
  <si>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</si>
  <si>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</si>
  <si>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</si>
  <si>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</si>
  <si>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</si>
  <si>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</si>
  <si>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</si>
  <si>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</si>
  <si>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</si>
  <si>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</si>
  <si>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</si>
  <si>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</si>
  <si>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</si>
  <si>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</si>
  <si>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</si>
  <si>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</si>
  <si>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</si>
  <si>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</si>
  <si>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</si>
  <si>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</si>
  <si>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</si>
  <si>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</si>
  <si>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</si>
  <si>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</si>
  <si>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</si>
  <si>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</si>
  <si>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</si>
  <si>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</si>
  <si>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</si>
  <si>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</si>
  <si>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</si>
  <si>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</si>
  <si>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</si>
  <si>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para el Desarrollo Integral de la Familia en el Municipio de Hecelchakán (a)</t>
  </si>
  <si>
    <t>Del 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</si>
</sst>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6" xfId="0" applyFont="1" applyBorder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3"/>
    </xf>
    <xf numFmtId="164" fontId="1" fillId="0" borderId="7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160020</xdr:colOff>
      <xdr:row>1</xdr:row>
      <xdr:rowOff>53340</xdr:rowOff>
    </xdr:from>
    <xdr:to>
      <xdr:col>7</xdr:col>
      <xdr:colOff>914400</xdr:colOff>
      <xdr:row>5</xdr:row>
      <xdr:rowOff>7620</xdr:rowOff>
    </xdr:to>
    <xdr:pic>
      <xdr:nvPicPr>
        <xdr:cNvPr id="1031" name="Imagen 2">
          <a:extLst>
            <a:ext uri="{FF2B5EF4-FFF2-40B4-BE49-F238E27FC236}">
              <a16:creationId xmlns:a16="http://schemas.microsoft.com/office/drawing/2014/main" id="{3D805BE9-5919-DEAC-47B0-B461F7824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0120" y="236220"/>
          <a:ext cx="75438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716280</xdr:colOff>
      <xdr:row>1</xdr:row>
      <xdr:rowOff>114300</xdr:rowOff>
    </xdr:from>
    <xdr:to>
      <xdr:col>2</xdr:col>
      <xdr:colOff>1348740</xdr:colOff>
      <xdr:row>5</xdr:row>
      <xdr:rowOff>15240</xdr:rowOff>
    </xdr:to>
    <xdr:pic>
      <xdr:nvPicPr>
        <xdr:cNvPr id="1032" name="Imagen 3">
          <a:extLst>
            <a:ext uri="{FF2B5EF4-FFF2-40B4-BE49-F238E27FC236}">
              <a16:creationId xmlns:a16="http://schemas.microsoft.com/office/drawing/2014/main" id="{1DD1E22E-77C7-23B8-1884-17E17521F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4980" y="297180"/>
          <a:ext cx="63246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166</xdr:row>
      <xdr:rowOff>0</xdr:rowOff>
    </xdr:from>
    <xdr:to>
      <xdr:col>2</xdr:col>
      <xdr:colOff>2651760</xdr:colOff>
      <xdr:row>169</xdr:row>
      <xdr:rowOff>137160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B4029D7-CBF9-239C-52B3-F928C8F2F122}"/>
            </a:ext>
          </a:extLst>
        </xdr:cNvPr>
        <xdr:cNvSpPr txBox="1"/>
      </xdr:nvSpPr>
      <xdr:spPr>
        <a:xfrm>
          <a:off x="1028700" y="29626560"/>
          <a:ext cx="2651760" cy="662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PROF. JESUS BERNABE CHI DAMIAN</a:t>
          </a:r>
        </a:p>
        <a:p>
          <a:pPr algn="ctr"/>
          <a:r>
            <a:rPr lang="es-MX" sz="1100"/>
            <a:t>DIRECTOR</a:t>
          </a:r>
          <a:r>
            <a:rPr lang="es-MX" sz="1100" baseline="0"/>
            <a:t> GENERAL</a:t>
          </a:r>
          <a:endParaRPr lang="es-MX" sz="1100"/>
        </a:p>
      </xdr:txBody>
    </xdr:sp>
    <xdr:clientData/>
  </xdr:twoCellAnchor>
  <xdr:twoCellAnchor>
    <xdr:from>
      <xdr:col>4</xdr:col>
      <xdr:colOff>0</xdr:colOff>
      <xdr:row>166</xdr:row>
      <xdr:rowOff>0</xdr:rowOff>
    </xdr:from>
    <xdr:to>
      <xdr:col>6</xdr:col>
      <xdr:colOff>342900</xdr:colOff>
      <xdr:row>169</xdr:row>
      <xdr:rowOff>137160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9E63CE90-3FCE-7325-2711-D57B40236479}"/>
            </a:ext>
          </a:extLst>
        </xdr:cNvPr>
        <xdr:cNvSpPr txBox="1"/>
      </xdr:nvSpPr>
      <xdr:spPr>
        <a:xfrm>
          <a:off x="5280660" y="29626560"/>
          <a:ext cx="2583180" cy="662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 FRANCISCA RIVERO SALAZAR</a:t>
          </a:r>
        </a:p>
        <a:p>
          <a:pPr algn="ctr"/>
          <a:r>
            <a:rPr lang="es-MX" sz="1100"/>
            <a:t>JEFE DE ADMINISTRACIÓN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1"/>
  <sheetViews>
    <sheetView tabSelected="1" workbookViewId="0">
      <pane ySplit="9" topLeftCell="A136" activePane="bottomLeft" state="frozen"/>
      <selection pane="bottomLeft" activeCell="C171" sqref="C171"/>
    </sheetView>
  </sheetViews>
  <sheetFormatPr baseColWidth="10" defaultColWidth="11" defaultRowHeight="13.8" x14ac:dyDescent="0.3"/>
  <cols>
    <col min="1" max="1" width="4" style="6" customWidth="1"/>
    <col min="2" max="2" width="11" style="6"/>
    <col min="3" max="3" width="46" style="6" customWidth="1"/>
    <col min="4" max="4" width="16" style="6" customWidth="1"/>
    <col min="5" max="5" width="19.109375" style="6" customWidth="1"/>
    <col min="6" max="6" width="13.5546875" style="6" customWidth="1"/>
    <col min="7" max="7" width="13.109375" style="6" customWidth="1"/>
    <col min="8" max="8" width="14.6640625" style="6" customWidth="1"/>
    <col min="9" max="9" width="15.33203125" style="6" bestFit="1" customWidth="1"/>
    <col min="10" max="16384" width="11" style="6"/>
  </cols>
  <sheetData>
    <row r="1" spans="2:9" ht="14.4" thickBot="1" x14ac:dyDescent="0.35"/>
    <row r="2" spans="2:9" x14ac:dyDescent="0.3">
      <c r="B2" s="26" t="s">
        <v>87</v>
      </c>
      <c r="C2" s="27"/>
      <c r="D2" s="27"/>
      <c r="E2" s="27"/>
      <c r="F2" s="27"/>
      <c r="G2" s="27"/>
      <c r="H2" s="27"/>
      <c r="I2" s="28"/>
    </row>
    <row r="3" spans="2:9" x14ac:dyDescent="0.3">
      <c r="B3" s="29" t="s">
        <v>0</v>
      </c>
      <c r="C3" s="30"/>
      <c r="D3" s="30"/>
      <c r="E3" s="30"/>
      <c r="F3" s="30"/>
      <c r="G3" s="30"/>
      <c r="H3" s="30"/>
      <c r="I3" s="31"/>
    </row>
    <row r="4" spans="2:9" x14ac:dyDescent="0.3">
      <c r="B4" s="29" t="s">
        <v>1</v>
      </c>
      <c r="C4" s="30"/>
      <c r="D4" s="30"/>
      <c r="E4" s="30"/>
      <c r="F4" s="30"/>
      <c r="G4" s="30"/>
      <c r="H4" s="30"/>
      <c r="I4" s="31"/>
    </row>
    <row r="5" spans="2:9" x14ac:dyDescent="0.3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4.4" thickBot="1" x14ac:dyDescent="0.35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 x14ac:dyDescent="0.3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 x14ac:dyDescent="0.35">
      <c r="B8" s="29"/>
      <c r="C8" s="39"/>
      <c r="D8" s="32"/>
      <c r="E8" s="33"/>
      <c r="F8" s="33"/>
      <c r="G8" s="33"/>
      <c r="H8" s="36"/>
      <c r="I8" s="41"/>
    </row>
    <row r="9" spans="2:9" ht="28.2" thickBot="1" x14ac:dyDescent="0.35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x14ac:dyDescent="0.3">
      <c r="B10" s="7" t="s">
        <v>11</v>
      </c>
      <c r="C10" s="8"/>
      <c r="D10" s="14">
        <f t="shared" ref="D10:I10" si="0">D11+D19+D29+D39+D49+D59+D72+D76+D63</f>
        <v>7200000.0000000009</v>
      </c>
      <c r="E10" s="14">
        <f t="shared" si="0"/>
        <v>0</v>
      </c>
      <c r="F10" s="14">
        <f t="shared" si="0"/>
        <v>7200000.0000000009</v>
      </c>
      <c r="G10" s="14">
        <f t="shared" si="0"/>
        <v>3299232.57</v>
      </c>
      <c r="H10" s="14">
        <f t="shared" si="0"/>
        <v>3133592.38</v>
      </c>
      <c r="I10" s="14">
        <f t="shared" si="0"/>
        <v>3900767.43</v>
      </c>
    </row>
    <row r="11" spans="2:9" x14ac:dyDescent="0.3">
      <c r="B11" s="3" t="s">
        <v>12</v>
      </c>
      <c r="C11" s="9"/>
      <c r="D11" s="15">
        <f t="shared" ref="D11:I11" si="1">SUM(D12:D18)</f>
        <v>3504288.46</v>
      </c>
      <c r="E11" s="15">
        <f t="shared" si="1"/>
        <v>0</v>
      </c>
      <c r="F11" s="15">
        <f t="shared" si="1"/>
        <v>3504288.46</v>
      </c>
      <c r="G11" s="15">
        <f t="shared" si="1"/>
        <v>1407101.5899999999</v>
      </c>
      <c r="H11" s="15">
        <f t="shared" si="1"/>
        <v>1241461.44</v>
      </c>
      <c r="I11" s="15">
        <f t="shared" si="1"/>
        <v>2097186.87</v>
      </c>
    </row>
    <row r="12" spans="2:9" x14ac:dyDescent="0.3">
      <c r="B12" s="13" t="s">
        <v>13</v>
      </c>
      <c r="C12" s="11"/>
      <c r="D12" s="15">
        <v>3070272.6</v>
      </c>
      <c r="E12" s="16">
        <v>0</v>
      </c>
      <c r="F12" s="16">
        <f>D12+E12</f>
        <v>3070272.6</v>
      </c>
      <c r="G12" s="16">
        <v>1241461.44</v>
      </c>
      <c r="H12" s="16">
        <v>1241461.44</v>
      </c>
      <c r="I12" s="16">
        <f>F12-G12</f>
        <v>1828811.1600000001</v>
      </c>
    </row>
    <row r="13" spans="2:9" x14ac:dyDescent="0.3">
      <c r="B13" s="13" t="s">
        <v>14</v>
      </c>
      <c r="C13" s="11"/>
      <c r="D13" s="15"/>
      <c r="E13" s="16"/>
      <c r="F13" s="16">
        <f t="shared" ref="F13:F18" si="2">D13+E13</f>
        <v>0</v>
      </c>
      <c r="G13" s="16"/>
      <c r="H13" s="16"/>
      <c r="I13" s="16">
        <f t="shared" ref="I13:I18" si="3">F13-G13</f>
        <v>0</v>
      </c>
    </row>
    <row r="14" spans="2:9" x14ac:dyDescent="0.3">
      <c r="B14" s="13" t="s">
        <v>15</v>
      </c>
      <c r="C14" s="11"/>
      <c r="D14" s="15">
        <v>434015.86</v>
      </c>
      <c r="E14" s="16">
        <v>0</v>
      </c>
      <c r="F14" s="16">
        <f t="shared" si="2"/>
        <v>434015.86</v>
      </c>
      <c r="G14" s="16">
        <v>165640.15</v>
      </c>
      <c r="H14" s="16">
        <v>0</v>
      </c>
      <c r="I14" s="16">
        <f t="shared" si="3"/>
        <v>268375.70999999996</v>
      </c>
    </row>
    <row r="15" spans="2:9" x14ac:dyDescent="0.3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x14ac:dyDescent="0.3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x14ac:dyDescent="0.3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x14ac:dyDescent="0.3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x14ac:dyDescent="0.3">
      <c r="B19" s="3" t="s">
        <v>20</v>
      </c>
      <c r="C19" s="9"/>
      <c r="D19" s="15">
        <f t="shared" ref="D19:I19" si="4">SUM(D20:D28)</f>
        <v>1086555.44</v>
      </c>
      <c r="E19" s="15">
        <f t="shared" si="4"/>
        <v>0</v>
      </c>
      <c r="F19" s="15">
        <f t="shared" si="4"/>
        <v>1086555.44</v>
      </c>
      <c r="G19" s="15">
        <f t="shared" si="4"/>
        <v>745412.5</v>
      </c>
      <c r="H19" s="15">
        <f t="shared" si="4"/>
        <v>745412.46</v>
      </c>
      <c r="I19" s="15">
        <f t="shared" si="4"/>
        <v>341142.94000000006</v>
      </c>
    </row>
    <row r="20" spans="2:9" x14ac:dyDescent="0.3">
      <c r="B20" s="13" t="s">
        <v>21</v>
      </c>
      <c r="C20" s="11"/>
      <c r="D20" s="15">
        <v>122299.28</v>
      </c>
      <c r="E20" s="16">
        <v>0</v>
      </c>
      <c r="F20" s="15">
        <f t="shared" ref="F20:F28" si="5">D20+E20</f>
        <v>122299.28</v>
      </c>
      <c r="G20" s="16">
        <v>74432.399999999994</v>
      </c>
      <c r="H20" s="16">
        <v>74432.36</v>
      </c>
      <c r="I20" s="16">
        <f>F20-G20</f>
        <v>47866.880000000005</v>
      </c>
    </row>
    <row r="21" spans="2:9" x14ac:dyDescent="0.3">
      <c r="B21" s="13" t="s">
        <v>22</v>
      </c>
      <c r="C21" s="11"/>
      <c r="D21" s="15">
        <v>197948.93</v>
      </c>
      <c r="E21" s="16">
        <v>0</v>
      </c>
      <c r="F21" s="15">
        <f t="shared" si="5"/>
        <v>197948.93</v>
      </c>
      <c r="G21" s="16">
        <v>17613.900000000001</v>
      </c>
      <c r="H21" s="16">
        <v>17613.900000000001</v>
      </c>
      <c r="I21" s="16">
        <f t="shared" ref="I21:I83" si="6">F21-G21</f>
        <v>180335.03</v>
      </c>
    </row>
    <row r="22" spans="2:9" x14ac:dyDescent="0.3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x14ac:dyDescent="0.3">
      <c r="B23" s="13" t="s">
        <v>24</v>
      </c>
      <c r="C23" s="11"/>
      <c r="D23" s="15">
        <v>136749.09</v>
      </c>
      <c r="E23" s="16">
        <v>0</v>
      </c>
      <c r="F23" s="15">
        <f t="shared" si="5"/>
        <v>136749.09</v>
      </c>
      <c r="G23" s="16">
        <v>360252.3</v>
      </c>
      <c r="H23" s="16">
        <v>360252.3</v>
      </c>
      <c r="I23" s="16">
        <f t="shared" si="6"/>
        <v>-223503.21</v>
      </c>
    </row>
    <row r="24" spans="2:9" x14ac:dyDescent="0.3">
      <c r="B24" s="13" t="s">
        <v>25</v>
      </c>
      <c r="C24" s="11"/>
      <c r="D24" s="15">
        <v>78555.86</v>
      </c>
      <c r="E24" s="16">
        <v>0</v>
      </c>
      <c r="F24" s="15">
        <f t="shared" si="5"/>
        <v>78555.86</v>
      </c>
      <c r="G24" s="16">
        <v>3362.14</v>
      </c>
      <c r="H24" s="16">
        <v>3362.14</v>
      </c>
      <c r="I24" s="16">
        <f t="shared" si="6"/>
        <v>75193.72</v>
      </c>
    </row>
    <row r="25" spans="2:9" x14ac:dyDescent="0.3">
      <c r="B25" s="13" t="s">
        <v>26</v>
      </c>
      <c r="C25" s="11"/>
      <c r="D25" s="15">
        <v>480628.85</v>
      </c>
      <c r="E25" s="16">
        <v>0</v>
      </c>
      <c r="F25" s="15">
        <f t="shared" si="5"/>
        <v>480628.85</v>
      </c>
      <c r="G25" s="16">
        <v>249769</v>
      </c>
      <c r="H25" s="16">
        <v>249769</v>
      </c>
      <c r="I25" s="16">
        <f t="shared" si="6"/>
        <v>230859.84999999998</v>
      </c>
    </row>
    <row r="26" spans="2:9" x14ac:dyDescent="0.3">
      <c r="B26" s="13" t="s">
        <v>27</v>
      </c>
      <c r="C26" s="11"/>
      <c r="D26" s="15">
        <v>16958.150000000001</v>
      </c>
      <c r="E26" s="16">
        <v>0</v>
      </c>
      <c r="F26" s="15">
        <f t="shared" si="5"/>
        <v>16958.150000000001</v>
      </c>
      <c r="G26" s="16">
        <v>0</v>
      </c>
      <c r="H26" s="16">
        <v>0</v>
      </c>
      <c r="I26" s="16">
        <f t="shared" si="6"/>
        <v>16958.150000000001</v>
      </c>
    </row>
    <row r="27" spans="2:9" x14ac:dyDescent="0.3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x14ac:dyDescent="0.3">
      <c r="B28" s="13" t="s">
        <v>29</v>
      </c>
      <c r="C28" s="11"/>
      <c r="D28" s="15">
        <v>53415.28</v>
      </c>
      <c r="E28" s="16">
        <v>0</v>
      </c>
      <c r="F28" s="15">
        <f t="shared" si="5"/>
        <v>53415.28</v>
      </c>
      <c r="G28" s="16">
        <v>39982.76</v>
      </c>
      <c r="H28" s="16">
        <v>39982.76</v>
      </c>
      <c r="I28" s="16">
        <f t="shared" si="6"/>
        <v>13432.519999999997</v>
      </c>
    </row>
    <row r="29" spans="2:9" x14ac:dyDescent="0.3">
      <c r="B29" s="3" t="s">
        <v>30</v>
      </c>
      <c r="C29" s="9"/>
      <c r="D29" s="15">
        <f t="shared" ref="D29:I29" si="7">SUM(D30:D38)</f>
        <v>724876.65</v>
      </c>
      <c r="E29" s="15">
        <f t="shared" si="7"/>
        <v>0</v>
      </c>
      <c r="F29" s="15">
        <f t="shared" si="7"/>
        <v>724876.65</v>
      </c>
      <c r="G29" s="15">
        <f t="shared" si="7"/>
        <v>394280.32</v>
      </c>
      <c r="H29" s="15">
        <f t="shared" si="7"/>
        <v>394280.32</v>
      </c>
      <c r="I29" s="15">
        <f t="shared" si="7"/>
        <v>330596.3299999999</v>
      </c>
    </row>
    <row r="30" spans="2:9" x14ac:dyDescent="0.3">
      <c r="B30" s="13" t="s">
        <v>31</v>
      </c>
      <c r="C30" s="11"/>
      <c r="D30" s="15">
        <v>54754.68</v>
      </c>
      <c r="E30" s="16">
        <v>0</v>
      </c>
      <c r="F30" s="15">
        <f t="shared" ref="F30:F38" si="8">D30+E30</f>
        <v>54754.68</v>
      </c>
      <c r="G30" s="16">
        <v>14574</v>
      </c>
      <c r="H30" s="16">
        <v>14574</v>
      </c>
      <c r="I30" s="16">
        <f t="shared" si="6"/>
        <v>40180.68</v>
      </c>
    </row>
    <row r="31" spans="2:9" x14ac:dyDescent="0.3">
      <c r="B31" s="13" t="s">
        <v>32</v>
      </c>
      <c r="C31" s="11"/>
      <c r="D31" s="15">
        <v>28287.29</v>
      </c>
      <c r="E31" s="16">
        <v>0</v>
      </c>
      <c r="F31" s="15">
        <f t="shared" si="8"/>
        <v>28287.29</v>
      </c>
      <c r="G31" s="16">
        <v>3480</v>
      </c>
      <c r="H31" s="16">
        <v>3480</v>
      </c>
      <c r="I31" s="16">
        <f t="shared" si="6"/>
        <v>24807.29</v>
      </c>
    </row>
    <row r="32" spans="2:9" x14ac:dyDescent="0.3">
      <c r="B32" s="13" t="s">
        <v>33</v>
      </c>
      <c r="C32" s="11"/>
      <c r="D32" s="15">
        <v>75671.899999999994</v>
      </c>
      <c r="E32" s="16">
        <v>0</v>
      </c>
      <c r="F32" s="15">
        <f t="shared" si="8"/>
        <v>75671.899999999994</v>
      </c>
      <c r="G32" s="16">
        <v>16254</v>
      </c>
      <c r="H32" s="16">
        <v>16254</v>
      </c>
      <c r="I32" s="16">
        <f t="shared" si="6"/>
        <v>59417.899999999994</v>
      </c>
    </row>
    <row r="33" spans="2:9" x14ac:dyDescent="0.3">
      <c r="B33" s="13" t="s">
        <v>34</v>
      </c>
      <c r="C33" s="11"/>
      <c r="D33" s="15">
        <v>57078.879999999997</v>
      </c>
      <c r="E33" s="16">
        <v>0</v>
      </c>
      <c r="F33" s="15">
        <f t="shared" si="8"/>
        <v>57078.879999999997</v>
      </c>
      <c r="G33" s="16">
        <v>28995.79</v>
      </c>
      <c r="H33" s="16">
        <v>28995.79</v>
      </c>
      <c r="I33" s="16">
        <f t="shared" si="6"/>
        <v>28083.089999999997</v>
      </c>
    </row>
    <row r="34" spans="2:9" x14ac:dyDescent="0.3">
      <c r="B34" s="13" t="s">
        <v>35</v>
      </c>
      <c r="C34" s="11"/>
      <c r="D34" s="15">
        <v>136149.18</v>
      </c>
      <c r="E34" s="16">
        <v>0</v>
      </c>
      <c r="F34" s="15">
        <f t="shared" si="8"/>
        <v>136149.18</v>
      </c>
      <c r="G34" s="16">
        <v>74909.320000000007</v>
      </c>
      <c r="H34" s="16">
        <v>74909.320000000007</v>
      </c>
      <c r="I34" s="16">
        <f t="shared" si="6"/>
        <v>61239.859999999986</v>
      </c>
    </row>
    <row r="35" spans="2:9" x14ac:dyDescent="0.3">
      <c r="B35" s="13" t="s">
        <v>36</v>
      </c>
      <c r="C35" s="11"/>
      <c r="D35" s="15">
        <v>192</v>
      </c>
      <c r="E35" s="16">
        <v>0</v>
      </c>
      <c r="F35" s="15">
        <f t="shared" si="8"/>
        <v>192</v>
      </c>
      <c r="G35" s="16">
        <v>0</v>
      </c>
      <c r="H35" s="16">
        <v>0</v>
      </c>
      <c r="I35" s="16">
        <f t="shared" si="6"/>
        <v>192</v>
      </c>
    </row>
    <row r="36" spans="2:9" x14ac:dyDescent="0.3">
      <c r="B36" s="13" t="s">
        <v>37</v>
      </c>
      <c r="C36" s="11"/>
      <c r="D36" s="15">
        <v>89996</v>
      </c>
      <c r="E36" s="16">
        <v>0</v>
      </c>
      <c r="F36" s="15">
        <f t="shared" si="8"/>
        <v>89996</v>
      </c>
      <c r="G36" s="16">
        <v>8700</v>
      </c>
      <c r="H36" s="16">
        <v>8700</v>
      </c>
      <c r="I36" s="16">
        <f t="shared" si="6"/>
        <v>81296</v>
      </c>
    </row>
    <row r="37" spans="2:9" x14ac:dyDescent="0.3">
      <c r="B37" s="13" t="s">
        <v>38</v>
      </c>
      <c r="C37" s="11"/>
      <c r="D37" s="15">
        <v>191213.93</v>
      </c>
      <c r="E37" s="16">
        <v>0</v>
      </c>
      <c r="F37" s="15">
        <f t="shared" si="8"/>
        <v>191213.93</v>
      </c>
      <c r="G37" s="16">
        <v>202397.21</v>
      </c>
      <c r="H37" s="16">
        <v>202397.21</v>
      </c>
      <c r="I37" s="16">
        <f t="shared" si="6"/>
        <v>-11183.279999999999</v>
      </c>
    </row>
    <row r="38" spans="2:9" x14ac:dyDescent="0.3">
      <c r="B38" s="13" t="s">
        <v>39</v>
      </c>
      <c r="C38" s="11"/>
      <c r="D38" s="15">
        <v>91532.79</v>
      </c>
      <c r="E38" s="16">
        <v>0</v>
      </c>
      <c r="F38" s="15">
        <f t="shared" si="8"/>
        <v>91532.79</v>
      </c>
      <c r="G38" s="16">
        <v>44970</v>
      </c>
      <c r="H38" s="16">
        <v>44970</v>
      </c>
      <c r="I38" s="16">
        <f t="shared" si="6"/>
        <v>46562.789999999994</v>
      </c>
    </row>
    <row r="39" spans="2:9" ht="25.5" customHeight="1" x14ac:dyDescent="0.3">
      <c r="B39" s="37" t="s">
        <v>40</v>
      </c>
      <c r="C39" s="38"/>
      <c r="D39" s="15">
        <f t="shared" ref="D39:I39" si="9">SUM(D40:D48)</f>
        <v>1866279.45</v>
      </c>
      <c r="E39" s="15">
        <f t="shared" si="9"/>
        <v>0</v>
      </c>
      <c r="F39" s="15">
        <f>SUM(F40:F48)</f>
        <v>1866279.45</v>
      </c>
      <c r="G39" s="15">
        <f t="shared" si="9"/>
        <v>735439.16</v>
      </c>
      <c r="H39" s="15">
        <f t="shared" si="9"/>
        <v>735439.16</v>
      </c>
      <c r="I39" s="15">
        <f t="shared" si="9"/>
        <v>1130840.29</v>
      </c>
    </row>
    <row r="40" spans="2:9" x14ac:dyDescent="0.3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x14ac:dyDescent="0.3">
      <c r="B41" s="13" t="s">
        <v>42</v>
      </c>
      <c r="C41" s="11"/>
      <c r="D41" s="15"/>
      <c r="E41" s="16"/>
      <c r="F41" s="15">
        <f t="shared" ref="F41:F83" si="10">D41+E41</f>
        <v>0</v>
      </c>
      <c r="G41" s="16"/>
      <c r="H41" s="16"/>
      <c r="I41" s="16">
        <f t="shared" si="6"/>
        <v>0</v>
      </c>
    </row>
    <row r="42" spans="2:9" x14ac:dyDescent="0.3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x14ac:dyDescent="0.3">
      <c r="B43" s="13" t="s">
        <v>44</v>
      </c>
      <c r="C43" s="11"/>
      <c r="D43" s="15">
        <v>1863879.45</v>
      </c>
      <c r="E43" s="16">
        <v>0</v>
      </c>
      <c r="F43" s="15">
        <f t="shared" si="10"/>
        <v>1863879.45</v>
      </c>
      <c r="G43" s="16">
        <v>735439.16</v>
      </c>
      <c r="H43" s="16">
        <v>735439.16</v>
      </c>
      <c r="I43" s="16">
        <f t="shared" si="6"/>
        <v>1128440.29</v>
      </c>
    </row>
    <row r="44" spans="2:9" x14ac:dyDescent="0.3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x14ac:dyDescent="0.3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x14ac:dyDescent="0.3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x14ac:dyDescent="0.3">
      <c r="B47" s="13" t="s">
        <v>48</v>
      </c>
      <c r="C47" s="11"/>
      <c r="D47" s="15">
        <v>2400</v>
      </c>
      <c r="E47" s="16">
        <v>0</v>
      </c>
      <c r="F47" s="15">
        <f t="shared" si="10"/>
        <v>2400</v>
      </c>
      <c r="G47" s="16">
        <v>0</v>
      </c>
      <c r="H47" s="16">
        <v>0</v>
      </c>
      <c r="I47" s="16">
        <f t="shared" si="6"/>
        <v>2400</v>
      </c>
    </row>
    <row r="48" spans="2:9" x14ac:dyDescent="0.3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x14ac:dyDescent="0.3">
      <c r="B49" s="37" t="s">
        <v>50</v>
      </c>
      <c r="C49" s="38"/>
      <c r="D49" s="15">
        <f t="shared" ref="D49:I49" si="11">SUM(D50:D58)</f>
        <v>18000</v>
      </c>
      <c r="E49" s="15">
        <f t="shared" si="11"/>
        <v>0</v>
      </c>
      <c r="F49" s="15">
        <f t="shared" si="11"/>
        <v>18000</v>
      </c>
      <c r="G49" s="15">
        <f t="shared" si="11"/>
        <v>16999</v>
      </c>
      <c r="H49" s="15">
        <f t="shared" si="11"/>
        <v>16999</v>
      </c>
      <c r="I49" s="15">
        <f t="shared" si="11"/>
        <v>1001</v>
      </c>
    </row>
    <row r="50" spans="2:9" x14ac:dyDescent="0.3">
      <c r="B50" s="13" t="s">
        <v>51</v>
      </c>
      <c r="C50" s="11"/>
      <c r="D50" s="15">
        <v>18000</v>
      </c>
      <c r="E50" s="16">
        <v>0</v>
      </c>
      <c r="F50" s="15">
        <f t="shared" si="10"/>
        <v>18000</v>
      </c>
      <c r="G50" s="16">
        <v>16999</v>
      </c>
      <c r="H50" s="16">
        <v>16999</v>
      </c>
      <c r="I50" s="16">
        <f t="shared" si="6"/>
        <v>1001</v>
      </c>
    </row>
    <row r="51" spans="2:9" x14ac:dyDescent="0.3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x14ac:dyDescent="0.3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x14ac:dyDescent="0.3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x14ac:dyDescent="0.3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x14ac:dyDescent="0.3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x14ac:dyDescent="0.3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x14ac:dyDescent="0.3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x14ac:dyDescent="0.3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x14ac:dyDescent="0.3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x14ac:dyDescent="0.3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x14ac:dyDescent="0.3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x14ac:dyDescent="0.3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x14ac:dyDescent="0.3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x14ac:dyDescent="0.3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x14ac:dyDescent="0.3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x14ac:dyDescent="0.3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x14ac:dyDescent="0.3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x14ac:dyDescent="0.3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x14ac:dyDescent="0.3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x14ac:dyDescent="0.3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x14ac:dyDescent="0.3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x14ac:dyDescent="0.3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x14ac:dyDescent="0.3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x14ac:dyDescent="0.3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x14ac:dyDescent="0.3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x14ac:dyDescent="0.3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x14ac:dyDescent="0.3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x14ac:dyDescent="0.3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x14ac:dyDescent="0.3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x14ac:dyDescent="0.3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x14ac:dyDescent="0.3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x14ac:dyDescent="0.3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x14ac:dyDescent="0.3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x14ac:dyDescent="0.3">
      <c r="B84" s="22"/>
      <c r="C84" s="23"/>
      <c r="D84" s="24"/>
      <c r="E84" s="25"/>
      <c r="F84" s="25"/>
      <c r="G84" s="25"/>
      <c r="H84" s="25"/>
      <c r="I84" s="25"/>
    </row>
    <row r="85" spans="2:9" x14ac:dyDescent="0.3">
      <c r="B85" s="19" t="s">
        <v>85</v>
      </c>
      <c r="C85" s="20"/>
      <c r="D85" s="21">
        <f t="shared" ref="D85:I85" si="12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x14ac:dyDescent="0.3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t="shared" ref="I86:I149" si="13">F86-G86</f>
        <v>0</v>
      </c>
    </row>
    <row r="87" spans="2:9" x14ac:dyDescent="0.3">
      <c r="B87" s="13" t="s">
        <v>13</v>
      </c>
      <c r="C87" s="11"/>
      <c r="D87" s="15"/>
      <c r="E87" s="16"/>
      <c r="F87" s="15">
        <f t="shared" ref="F87:F103" si="14">D87+E87</f>
        <v>0</v>
      </c>
      <c r="G87" s="16"/>
      <c r="H87" s="16"/>
      <c r="I87" s="16">
        <f t="shared" si="13"/>
        <v>0</v>
      </c>
    </row>
    <row r="88" spans="2:9" x14ac:dyDescent="0.3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x14ac:dyDescent="0.3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x14ac:dyDescent="0.3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x14ac:dyDescent="0.3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x14ac:dyDescent="0.3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x14ac:dyDescent="0.3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x14ac:dyDescent="0.3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x14ac:dyDescent="0.3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x14ac:dyDescent="0.3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x14ac:dyDescent="0.3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x14ac:dyDescent="0.3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x14ac:dyDescent="0.3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x14ac:dyDescent="0.3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x14ac:dyDescent="0.3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x14ac:dyDescent="0.3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x14ac:dyDescent="0.3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x14ac:dyDescent="0.3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x14ac:dyDescent="0.3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x14ac:dyDescent="0.3">
      <c r="B106" s="13" t="s">
        <v>32</v>
      </c>
      <c r="C106" s="11"/>
      <c r="D106" s="15"/>
      <c r="E106" s="16"/>
      <c r="F106" s="16">
        <f t="shared" ref="F106:F113" si="15">D106+E106</f>
        <v>0</v>
      </c>
      <c r="G106" s="16"/>
      <c r="H106" s="16"/>
      <c r="I106" s="16">
        <f t="shared" si="13"/>
        <v>0</v>
      </c>
    </row>
    <row r="107" spans="2:9" x14ac:dyDescent="0.3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x14ac:dyDescent="0.3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x14ac:dyDescent="0.3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x14ac:dyDescent="0.3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x14ac:dyDescent="0.3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x14ac:dyDescent="0.3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x14ac:dyDescent="0.3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 x14ac:dyDescent="0.3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x14ac:dyDescent="0.3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x14ac:dyDescent="0.3">
      <c r="B116" s="13" t="s">
        <v>42</v>
      </c>
      <c r="C116" s="11"/>
      <c r="D116" s="15"/>
      <c r="E116" s="16"/>
      <c r="F116" s="16">
        <f t="shared" ref="F116:F123" si="16">D116+E116</f>
        <v>0</v>
      </c>
      <c r="G116" s="16"/>
      <c r="H116" s="16"/>
      <c r="I116" s="16">
        <f t="shared" si="13"/>
        <v>0</v>
      </c>
    </row>
    <row r="117" spans="2:9" x14ac:dyDescent="0.3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x14ac:dyDescent="0.3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x14ac:dyDescent="0.3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x14ac:dyDescent="0.3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x14ac:dyDescent="0.3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x14ac:dyDescent="0.3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x14ac:dyDescent="0.3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x14ac:dyDescent="0.3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x14ac:dyDescent="0.3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x14ac:dyDescent="0.3">
      <c r="B126" s="13" t="s">
        <v>52</v>
      </c>
      <c r="C126" s="11"/>
      <c r="D126" s="15"/>
      <c r="E126" s="16"/>
      <c r="F126" s="16">
        <f t="shared" ref="F126:F133" si="17">D126+E126</f>
        <v>0</v>
      </c>
      <c r="G126" s="16"/>
      <c r="H126" s="16"/>
      <c r="I126" s="16">
        <f t="shared" si="13"/>
        <v>0</v>
      </c>
    </row>
    <row r="127" spans="2:9" x14ac:dyDescent="0.3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x14ac:dyDescent="0.3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x14ac:dyDescent="0.3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x14ac:dyDescent="0.3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x14ac:dyDescent="0.3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x14ac:dyDescent="0.3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x14ac:dyDescent="0.3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x14ac:dyDescent="0.3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x14ac:dyDescent="0.3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x14ac:dyDescent="0.3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x14ac:dyDescent="0.3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x14ac:dyDescent="0.3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x14ac:dyDescent="0.3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x14ac:dyDescent="0.3">
      <c r="B140" s="13" t="s">
        <v>66</v>
      </c>
      <c r="C140" s="11"/>
      <c r="D140" s="15"/>
      <c r="E140" s="16"/>
      <c r="F140" s="16">
        <f t="shared" ref="F140:F146" si="18">D140+E140</f>
        <v>0</v>
      </c>
      <c r="G140" s="16"/>
      <c r="H140" s="16"/>
      <c r="I140" s="16">
        <f t="shared" si="13"/>
        <v>0</v>
      </c>
    </row>
    <row r="141" spans="2:9" x14ac:dyDescent="0.3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x14ac:dyDescent="0.3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x14ac:dyDescent="0.3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x14ac:dyDescent="0.3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x14ac:dyDescent="0.3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x14ac:dyDescent="0.3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x14ac:dyDescent="0.3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x14ac:dyDescent="0.3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x14ac:dyDescent="0.3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x14ac:dyDescent="0.3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t="shared" ref="I150:I158" si="19">F150-G150</f>
        <v>0</v>
      </c>
    </row>
    <row r="151" spans="2:9" x14ac:dyDescent="0.3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x14ac:dyDescent="0.3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x14ac:dyDescent="0.3">
      <c r="B153" s="13" t="s">
        <v>79</v>
      </c>
      <c r="C153" s="11"/>
      <c r="D153" s="15"/>
      <c r="E153" s="16"/>
      <c r="F153" s="16">
        <f t="shared" ref="F153:F158" si="20">D153+E153</f>
        <v>0</v>
      </c>
      <c r="G153" s="16"/>
      <c r="H153" s="16"/>
      <c r="I153" s="16">
        <f t="shared" si="19"/>
        <v>0</v>
      </c>
    </row>
    <row r="154" spans="2:9" x14ac:dyDescent="0.3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x14ac:dyDescent="0.3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x14ac:dyDescent="0.3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x14ac:dyDescent="0.3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x14ac:dyDescent="0.3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x14ac:dyDescent="0.3">
      <c r="B159" s="3"/>
      <c r="C159" s="9"/>
      <c r="D159" s="15"/>
      <c r="E159" s="16"/>
      <c r="F159" s="16"/>
      <c r="G159" s="16"/>
      <c r="H159" s="16"/>
      <c r="I159" s="16"/>
    </row>
    <row r="160" spans="2:9" x14ac:dyDescent="0.3">
      <c r="B160" s="4" t="s">
        <v>86</v>
      </c>
      <c r="C160" s="10"/>
      <c r="D160" s="14">
        <f t="shared" ref="D160:I160" si="21">D10+D85</f>
        <v>7200000.0000000009</v>
      </c>
      <c r="E160" s="14">
        <f t="shared" si="21"/>
        <v>0</v>
      </c>
      <c r="F160" s="14">
        <f t="shared" si="21"/>
        <v>7200000.0000000009</v>
      </c>
      <c r="G160" s="14">
        <f t="shared" si="21"/>
        <v>3299232.57</v>
      </c>
      <c r="H160" s="14">
        <f t="shared" si="21"/>
        <v>3133592.38</v>
      </c>
      <c r="I160" s="14">
        <f t="shared" si="21"/>
        <v>3900767.43</v>
      </c>
    </row>
    <row r="161" spans="2:9" ht="14.4" thickBot="1" x14ac:dyDescent="0.35">
      <c r="B161" s="5"/>
      <c r="C161" s="12"/>
      <c r="D161" s="17"/>
      <c r="E161" s="18"/>
      <c r="F161" s="18"/>
      <c r="G161" s="18"/>
      <c r="H161" s="18"/>
      <c r="I161" s="18"/>
    </row>
  </sheetData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ageMargins left="0.70866141732283472" right="0.70866141732283472" top="0.74803149606299213" bottom="0.74803149606299213" header="0.31496062992125984" footer="0.31496062992125984"/>
  <pageSetup scale="26" fitToWidth="0" orientation="portrait" horizontalDpi="360" verticalDpi="360" r:id="rId1"/>
  <rowBreaks count="1" manualBreakCount="1">
    <brk id="84" max="16383" man="1"/>
  </rowBreaks>
  <ignoredErrors>
    <ignoredError sqref="I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F6a_EAEPED_COG</vt:lpstr>
      <vt:lpstr>'F6a_EAEPED_COG'!Títulos_a_imprimir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Maria</cp:lastModifiedBy>
  <cp:lastPrinted>2022-08-02T14:57:38Z</cp:lastPrinted>
  <dcterms:created xsi:type="dcterms:W3CDTF">2016-10-11T20:25:15Z</dcterms:created>
  <dcterms:modified xsi:type="dcterms:W3CDTF">2022-10-29T14:44:51Z</dcterms:modified>
</cp:coreProperties>
</file>