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594546D8-C657-4CB1-A651-F05782D0B5F5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H35" i="1"/>
  <c r="I35" i="1" s="1"/>
  <c r="H34" i="1"/>
  <c r="I34" i="1" s="1"/>
  <c r="H33" i="1"/>
  <c r="I33" i="1"/>
  <c r="H32" i="1"/>
  <c r="I32" i="1" s="1"/>
  <c r="H31" i="1"/>
  <c r="I31" i="1"/>
  <c r="H30" i="1"/>
  <c r="I30" i="1" s="1"/>
  <c r="H29" i="1"/>
  <c r="I29" i="1"/>
  <c r="H28" i="1"/>
  <c r="I28" i="1" s="1"/>
  <c r="I26" i="1" s="1"/>
  <c r="G26" i="1"/>
  <c r="F26" i="1"/>
  <c r="E26" i="1"/>
  <c r="H24" i="1"/>
  <c r="I24" i="1" s="1"/>
  <c r="H23" i="1"/>
  <c r="I23" i="1"/>
  <c r="H22" i="1"/>
  <c r="I22" i="1" s="1"/>
  <c r="H21" i="1"/>
  <c r="I21" i="1"/>
  <c r="H20" i="1"/>
  <c r="I20" i="1" s="1"/>
  <c r="H19" i="1"/>
  <c r="I19" i="1"/>
  <c r="H18" i="1"/>
  <c r="H16" i="1" s="1"/>
  <c r="H38" i="1" s="1"/>
  <c r="G16" i="1"/>
  <c r="F16" i="1"/>
  <c r="E16" i="1"/>
  <c r="E38" i="1" s="1"/>
  <c r="G38" i="1"/>
  <c r="F38" i="1"/>
  <c r="H26" i="1"/>
  <c r="I18" i="1" l="1"/>
  <c r="I16" i="1" s="1"/>
  <c r="I38" i="1" s="1"/>
</calcChain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<sst xmlns="http://schemas.openxmlformats.org/spreadsheetml/2006/main" count="35" uniqueCount="34">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</sst>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4" xfId="3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1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tabSelected="1" workbookViewId="0">
      <selection activeCell="I7" sqref="I7"/>
    </sheetView>
  </sheetViews>
  <sheetFormatPr baseColWidth="10" defaultColWidth="0" defaultRowHeight="14.4" zeroHeight="1" x14ac:dyDescent="0.3"/>
  <cols>
    <col min="1" max="1" width="2.109375" customWidth="1"/>
    <col min="2" max="2" width="3" customWidth="1"/>
    <col min="3" max="3" width="23" customWidth="1"/>
    <col min="4" max="4" width="27.5546875" customWidth="1"/>
    <col min="5" max="9" width="21" customWidth="1"/>
    <col min="10" max="10" width="3" customWidth="1"/>
    <col min="11" max="11" width="2.5546875" customWidth="1"/>
    <col min="12" max="18" width="0" hidden="1" customWidth="1"/>
    <col min="19" max="16384" width="11.44140625" hidden="1"/>
  </cols>
  <sheetData>
    <row r="1" spans="2:14" ht="8.25" customHeight="1" x14ac:dyDescent="0.3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 x14ac:dyDescent="0.3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3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x14ac:dyDescent="0.3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x14ac:dyDescent="0.3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x14ac:dyDescent="0.3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x14ac:dyDescent="0.3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 x14ac:dyDescent="0.3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 x14ac:dyDescent="0.3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x14ac:dyDescent="0.3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x14ac:dyDescent="0.3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 x14ac:dyDescent="0.3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 x14ac:dyDescent="0.3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x14ac:dyDescent="0.3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x14ac:dyDescent="0.3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x14ac:dyDescent="0.3">
      <c r="B16" s="22"/>
      <c r="C16" s="58" t="s">
        <v>11</v>
      </c>
      <c r="D16" s="58"/>
      <c r="E16" s="23">
        <f>SUM(E18:E24)</f>
        <v>78762.89</v>
      </c>
      <c r="F16" s="23">
        <f>SUM(F18:F24)</f>
        <v>10035047.449999999</v>
      </c>
      <c r="G16" s="23">
        <f>SUM(G18:G24)</f>
        <v>9664225.7899999991</v>
      </c>
      <c r="H16" s="23">
        <f>SUM(H18:H24)</f>
        <v>449584.55000000075</v>
      </c>
      <c r="I16" s="23">
        <f>SUM(I18:I24)</f>
        <v>370821.66000000079</v>
      </c>
      <c r="J16" s="24"/>
      <c r="K16" s="5"/>
      <c r="L16" s="5"/>
      <c r="M16" s="1"/>
      <c r="N16" s="1"/>
    </row>
    <row r="17" spans="2:15" x14ac:dyDescent="0.3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x14ac:dyDescent="0.3">
      <c r="B18" s="25"/>
      <c r="C18" s="59" t="s">
        <v>12</v>
      </c>
      <c r="D18" s="59"/>
      <c r="E18" s="28">
        <v>23856.41</v>
      </c>
      <c r="F18" s="28">
        <v>4650098.47</v>
      </c>
      <c r="G18" s="28">
        <v>4632547.29</v>
      </c>
      <c r="H18" s="29">
        <f>E18+F18-G18</f>
        <v>41407.589999999851</v>
      </c>
      <c r="I18" s="29">
        <f>H18-E18</f>
        <v>17551.179999999851</v>
      </c>
      <c r="J18" s="27"/>
      <c r="K18" s="5"/>
      <c r="L18" s="5"/>
      <c r="M18" s="1"/>
      <c r="N18" s="1"/>
      <c r="O18" s="1"/>
    </row>
    <row r="19" spans="2:15" x14ac:dyDescent="0.3">
      <c r="B19" s="25"/>
      <c r="C19" s="59" t="s">
        <v>13</v>
      </c>
      <c r="D19" s="59"/>
      <c r="E19" s="28">
        <v>54906.48</v>
      </c>
      <c r="F19" s="28">
        <v>5384948.9800000004</v>
      </c>
      <c r="G19" s="28">
        <v>5031678.5</v>
      </c>
      <c r="H19" s="29">
        <f t="shared" ref="H19:H24" si="0">E19+F19-G19</f>
        <v>408176.96000000089</v>
      </c>
      <c r="I19" s="29">
        <f t="shared" ref="I19:I24" si="1">H19-E19</f>
        <v>353270.48000000091</v>
      </c>
      <c r="J19" s="27"/>
      <c r="K19" s="5"/>
      <c r="L19" s="5"/>
      <c r="M19" s="1"/>
      <c r="N19" s="1"/>
      <c r="O19" s="1"/>
    </row>
    <row r="20" spans="2:15" x14ac:dyDescent="0.3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x14ac:dyDescent="0.3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x14ac:dyDescent="0.3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x14ac:dyDescent="0.3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5" x14ac:dyDescent="0.3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5" x14ac:dyDescent="0.3">
      <c r="B25" s="25"/>
      <c r="C25" s="30"/>
      <c r="D25" s="30"/>
      <c r="E25" s="31"/>
      <c r="F25" s="31"/>
      <c r="G25" s="31"/>
      <c r="H25" s="31"/>
      <c r="I25" s="31"/>
      <c r="J25" s="27"/>
    </row>
    <row r="26" spans="2:15" x14ac:dyDescent="0.3">
      <c r="B26" s="22"/>
      <c r="C26" s="58" t="s">
        <v>20</v>
      </c>
      <c r="D26" s="58"/>
      <c r="E26" s="23">
        <f>SUM(E28:E36)</f>
        <v>1248131.56</v>
      </c>
      <c r="F26" s="23">
        <f>SUM(F28:F36)</f>
        <v>209046</v>
      </c>
      <c r="G26" s="23">
        <f>SUM(G28:G36)</f>
        <v>236740.95</v>
      </c>
      <c r="H26" s="23">
        <f>SUM(H28:H36)</f>
        <v>1220436.6099999999</v>
      </c>
      <c r="I26" s="23">
        <f>SUM(I28:I36)</f>
        <v>-27694.949999999953</v>
      </c>
      <c r="J26" s="24"/>
    </row>
    <row r="27" spans="2:15" x14ac:dyDescent="0.3">
      <c r="B27" s="25"/>
      <c r="C27" s="2"/>
      <c r="D27" s="30"/>
      <c r="E27" s="26"/>
      <c r="F27" s="26"/>
      <c r="G27" s="26"/>
      <c r="H27" s="26"/>
      <c r="I27" s="26"/>
      <c r="J27" s="27"/>
    </row>
    <row r="28" spans="2:15" x14ac:dyDescent="0.3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5" x14ac:dyDescent="0.3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t="shared" ref="H29:H36" si="2">E29+F29-G29</f>
        <v>0</v>
      </c>
      <c r="I29" s="29">
        <f t="shared" ref="I29:I35" si="3">H29-E29</f>
        <v>0</v>
      </c>
      <c r="J29" s="27"/>
    </row>
    <row r="30" spans="2:15" x14ac:dyDescent="0.3">
      <c r="B30" s="25"/>
      <c r="C30" s="59" t="s">
        <v>23</v>
      </c>
      <c r="D30" s="59"/>
      <c r="E30" s="28">
        <v>881066.33</v>
      </c>
      <c r="F30" s="28">
        <v>0</v>
      </c>
      <c r="G30" s="28">
        <v>0</v>
      </c>
      <c r="H30" s="29">
        <f t="shared" si="2"/>
        <v>881066.33</v>
      </c>
      <c r="I30" s="29">
        <f t="shared" si="3"/>
        <v>0</v>
      </c>
      <c r="J30" s="27"/>
    </row>
    <row r="31" spans="2:15" x14ac:dyDescent="0.3">
      <c r="B31" s="25"/>
      <c r="C31" s="59" t="s">
        <v>24</v>
      </c>
      <c r="D31" s="59"/>
      <c r="E31" s="28">
        <v>1742280.85</v>
      </c>
      <c r="F31" s="28">
        <v>32998</v>
      </c>
      <c r="G31" s="28">
        <v>231740.95</v>
      </c>
      <c r="H31" s="29">
        <f t="shared" si="2"/>
        <v>1543537.9000000001</v>
      </c>
      <c r="I31" s="29">
        <f t="shared" si="3"/>
        <v>-198742.94999999995</v>
      </c>
      <c r="J31" s="27"/>
    </row>
    <row r="32" spans="2:15" x14ac:dyDescent="0.3">
      <c r="B32" s="25"/>
      <c r="C32" s="59" t="s">
        <v>25</v>
      </c>
      <c r="D32" s="59"/>
      <c r="E32" s="28">
        <v>43392.959999999999</v>
      </c>
      <c r="F32" s="28">
        <v>0</v>
      </c>
      <c r="G32" s="28">
        <v>5000</v>
      </c>
      <c r="H32" s="29">
        <f t="shared" si="2"/>
        <v>38392.959999999999</v>
      </c>
      <c r="I32" s="29">
        <f t="shared" si="3"/>
        <v>-5000</v>
      </c>
      <c r="J32" s="27"/>
    </row>
    <row r="33" spans="2:18" x14ac:dyDescent="0.3">
      <c r="B33" s="25"/>
      <c r="C33" s="59" t="s">
        <v>26</v>
      </c>
      <c r="D33" s="59"/>
      <c r="E33" s="28">
        <v>-1418608.58</v>
      </c>
      <c r="F33" s="28">
        <v>176048</v>
      </c>
      <c r="G33" s="28">
        <v>0</v>
      </c>
      <c r="H33" s="29">
        <f t="shared" si="2"/>
        <v>-1242560.58</v>
      </c>
      <c r="I33" s="29">
        <f t="shared" si="3"/>
        <v>176048</v>
      </c>
      <c r="J33" s="27"/>
    </row>
    <row r="34" spans="2:18" x14ac:dyDescent="0.3">
      <c r="B34" s="25"/>
      <c r="C34" s="59" t="s">
        <v>27</v>
      </c>
      <c r="D34" s="59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8" x14ac:dyDescent="0.3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8" x14ac:dyDescent="0.3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8" x14ac:dyDescent="0.3">
      <c r="B37" s="25"/>
      <c r="C37" s="30"/>
      <c r="D37" s="30"/>
      <c r="E37" s="31"/>
      <c r="F37" s="26"/>
      <c r="G37" s="26"/>
      <c r="H37" s="26"/>
      <c r="I37" s="26"/>
      <c r="J37" s="27"/>
    </row>
    <row r="38" spans="2:18" x14ac:dyDescent="0.3">
      <c r="B38" s="18"/>
      <c r="C38" s="57" t="s">
        <v>30</v>
      </c>
      <c r="D38" s="57"/>
      <c r="E38" s="23">
        <f>E16+E26</f>
        <v>1326894.45</v>
      </c>
      <c r="F38" s="23">
        <f>F16+F26</f>
        <v>10244093.449999999</v>
      </c>
      <c r="G38" s="23">
        <f>G16+G26</f>
        <v>9900966.7399999984</v>
      </c>
      <c r="H38" s="23">
        <f>H16+H26</f>
        <v>1670021.1600000006</v>
      </c>
      <c r="I38" s="23">
        <f>I16+I26</f>
        <v>343126.71000000084</v>
      </c>
      <c r="J38" s="20"/>
    </row>
    <row r="39" spans="2:18" x14ac:dyDescent="0.3">
      <c r="B39" s="61"/>
      <c r="C39" s="62"/>
      <c r="D39" s="62"/>
      <c r="E39" s="62"/>
      <c r="F39" s="62"/>
      <c r="G39" s="62"/>
      <c r="H39" s="62"/>
      <c r="I39" s="62"/>
      <c r="J39" s="63"/>
    </row>
    <row r="40" spans="2:18" x14ac:dyDescent="0.3">
      <c r="B40" s="32"/>
      <c r="C40" s="33"/>
      <c r="D40" s="34"/>
      <c r="F40" s="32"/>
      <c r="G40" s="32"/>
      <c r="H40" s="32"/>
      <c r="I40" s="32"/>
      <c r="J40" s="32"/>
    </row>
    <row r="41" spans="2:18" x14ac:dyDescent="0.3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x14ac:dyDescent="0.3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x14ac:dyDescent="0.3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 x14ac:dyDescent="0.3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 x14ac:dyDescent="0.3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2:18" ht="30" customHeight="1" x14ac:dyDescent="0.3">
      <c r="C46" s="1"/>
      <c r="D46" s="1"/>
      <c r="E46" s="42"/>
      <c r="F46" s="1"/>
      <c r="G46" s="1"/>
      <c r="H46" s="1"/>
    </row>
    <row r="47" spans="2:18" hidden="1" x14ac:dyDescent="0.3">
      <c r="C47" s="1"/>
      <c r="D47" s="1"/>
      <c r="E47" s="42"/>
      <c r="F47" s="1"/>
      <c r="G47" s="1"/>
      <c r="H47" s="1"/>
    </row>
  </sheetData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Maria</cp:lastModifiedBy>
  <dcterms:created xsi:type="dcterms:W3CDTF">2014-09-29T18:59:31Z</dcterms:created>
  <dcterms:modified xsi:type="dcterms:W3CDTF">2022-10-31T23:50:43Z</dcterms:modified>
</cp:coreProperties>
</file>