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<sst xmlns="http://schemas.openxmlformats.org/spreadsheetml/2006/main" count="80" uniqueCount="80">
  <si>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</si>
  <si>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</si>
  <si>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</si>
  <si>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</si>
  <si>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</si>
  <si>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</si>
  <si>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</si>
  <si>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</si>
  <si>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</si>
  <si>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</si>
  <si>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</si>
  <si>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</si>
  <si>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</si>
  <si>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</si>
  <si>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</si>
  <si>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</si>
  <si>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</si>
  <si>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</si>
  <si>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</si>
  <si>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</si>
  <si>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</si>
  <si>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</si>
  <si>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</si>
  <si>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</si>
  <si>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</si>
  <si>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</si>
  <si>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</si>
  <si>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</si>
  <si>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</si>
  <si>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</si>
  <si>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</si>
  <si>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</si>
  <si>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</si>
  <si>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</si>
  <si>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</si>
  <si>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</si>
  <si>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</si>
  <si>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</si>
  <si>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</si>
  <si>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</si>
  <si>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</si>
  <si>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</si>
  <si>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</si>
  <si>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</si>
  <si>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</si>
  <si>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</si>
  <si>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</si>
  <si>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</si>
  <si>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</si>
  <si>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</si>
  <si>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</si>
  <si>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</si>
  <si>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</si>
  <si>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</si>
  <si>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</si>
  <si>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</si>
  <si>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</si>
  <si>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</si>
  <si>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</si>
  <si>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</si>
  <si>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</si>
  <si>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</si>
  <si>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</si>
  <si>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</si>
  <si>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</si>
  <si>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</si>
  <si>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</si>
  <si>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</si>
  <si>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</si>
  <si>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</si>
  <si>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</si>
  <si>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</si>
  <si>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</si>
  <si>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Hecelchakán (a)</t>
  </si>
  <si>
    <t>Del 1 de Enero al 30 de Septiembre de 2022 (b)</t>
  </si>
  <si>
    <t>3ER TRIMESTRE 2022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</si>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</sst>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164" fontId="36" fillId="0" borderId="18" xfId="0" applyNumberFormat="1" applyFont="1" applyBorder="1" applyAlignment="1">
      <alignment horizontal="right" vertical="center"/>
    </xf>
    <xf numFmtId="164" fontId="36" fillId="0" borderId="18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828675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19050</xdr:rowOff>
    </xdr:from>
    <xdr:to>
      <xdr:col>7</xdr:col>
      <xdr:colOff>885825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19050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8" sqref="J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75</v>
      </c>
      <c r="C2" s="35"/>
      <c r="D2" s="35"/>
      <c r="E2" s="35"/>
      <c r="F2" s="35"/>
      <c r="G2" s="35"/>
      <c r="H2" s="36"/>
    </row>
    <row r="3" spans="2:8" ht="12.75">
      <c r="B3" s="37" t="s">
        <v>73</v>
      </c>
      <c r="C3" s="38"/>
      <c r="D3" s="38"/>
      <c r="E3" s="38"/>
      <c r="F3" s="38"/>
      <c r="G3" s="38"/>
      <c r="H3" s="39"/>
    </row>
    <row r="4" spans="2:8" ht="12.75">
      <c r="B4" s="37" t="s">
        <v>0</v>
      </c>
      <c r="C4" s="38"/>
      <c r="D4" s="38"/>
      <c r="E4" s="38"/>
      <c r="F4" s="38"/>
      <c r="G4" s="38"/>
      <c r="H4" s="39"/>
    </row>
    <row r="5" spans="2:8" ht="12.75">
      <c r="B5" s="37" t="s">
        <v>74</v>
      </c>
      <c r="C5" s="38"/>
      <c r="D5" s="38"/>
      <c r="E5" s="38"/>
      <c r="F5" s="38"/>
      <c r="G5" s="38"/>
      <c r="H5" s="39"/>
    </row>
    <row r="6" spans="2:8" ht="13.5" thickBot="1">
      <c r="B6" s="40" t="s">
        <v>1</v>
      </c>
      <c r="C6" s="41"/>
      <c r="D6" s="41"/>
      <c r="E6" s="41"/>
      <c r="F6" s="41"/>
      <c r="G6" s="41"/>
      <c r="H6" s="42"/>
    </row>
    <row r="7" spans="2:8" ht="13.5" thickBot="1">
      <c r="B7" s="29"/>
      <c r="C7" s="40" t="s">
        <v>2</v>
      </c>
      <c r="D7" s="41"/>
      <c r="E7" s="41"/>
      <c r="F7" s="41"/>
      <c r="G7" s="42"/>
      <c r="H7" s="43" t="s">
        <v>3</v>
      </c>
    </row>
    <row r="8" spans="2:8" ht="12.75">
      <c r="B8" s="15" t="s">
        <v>4</v>
      </c>
      <c r="C8" s="30" t="s">
        <v>6</v>
      </c>
      <c r="D8" s="32" t="s">
        <v>7</v>
      </c>
      <c r="E8" s="30" t="s">
        <v>8</v>
      </c>
      <c r="F8" s="30" t="s">
        <v>9</v>
      </c>
      <c r="G8" s="30" t="s">
        <v>10</v>
      </c>
      <c r="H8" s="43"/>
    </row>
    <row r="9" spans="2:8" ht="13.5" thickBot="1">
      <c r="B9" s="16" t="s">
        <v>5</v>
      </c>
      <c r="C9" s="31"/>
      <c r="D9" s="33"/>
      <c r="E9" s="31"/>
      <c r="F9" s="31"/>
      <c r="G9" s="31"/>
      <c r="H9" s="31"/>
    </row>
    <row r="10" spans="2:8" ht="12.75">
      <c r="B10" s="17" t="s">
        <v>11</v>
      </c>
      <c r="C10" s="3"/>
      <c r="D10" s="4"/>
      <c r="E10" s="3"/>
      <c r="F10" s="4"/>
      <c r="G10" s="4"/>
      <c r="H10" s="3"/>
    </row>
    <row r="11" spans="2:8" ht="12.75">
      <c r="B11" s="19" t="s">
        <v>12</v>
      </c>
      <c r="C11" s="3">
        <v>3855000</v>
      </c>
      <c r="D11" s="4">
        <v>0</v>
      </c>
      <c r="E11" s="3">
        <f>C11+D11</f>
        <v>3855000</v>
      </c>
      <c r="F11" s="4">
        <v>3604279.85</v>
      </c>
      <c r="G11" s="4">
        <v>3604279.85</v>
      </c>
      <c r="H11" s="3">
        <f>G11-C11</f>
        <v>-250720.1499999999</v>
      </c>
    </row>
    <row r="12" spans="2:8" ht="12.75">
      <c r="B12" s="19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19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15</v>
      </c>
      <c r="C14" s="3">
        <v>3676500</v>
      </c>
      <c r="D14" s="4">
        <v>0</v>
      </c>
      <c r="E14" s="3">
        <f t="shared" si="0"/>
        <v>3676500</v>
      </c>
      <c r="F14" s="4">
        <v>2833589.33</v>
      </c>
      <c r="G14" s="4">
        <v>2833589.33</v>
      </c>
      <c r="H14" s="3">
        <f t="shared" si="1"/>
        <v>-842910.6699999999</v>
      </c>
    </row>
    <row r="15" spans="2:8" ht="12.75">
      <c r="B15" s="19" t="s">
        <v>16</v>
      </c>
      <c r="C15" s="3">
        <v>230000</v>
      </c>
      <c r="D15" s="4">
        <v>0</v>
      </c>
      <c r="E15" s="3">
        <f t="shared" si="0"/>
        <v>230000</v>
      </c>
      <c r="F15" s="4">
        <v>75086.64</v>
      </c>
      <c r="G15" s="4">
        <v>75086.64</v>
      </c>
      <c r="H15" s="3">
        <f t="shared" si="1"/>
        <v>-154913.36</v>
      </c>
    </row>
    <row r="16" spans="2:8" ht="12.75">
      <c r="B16" s="19" t="s">
        <v>17</v>
      </c>
      <c r="C16" s="3">
        <v>505000</v>
      </c>
      <c r="D16" s="4">
        <v>0</v>
      </c>
      <c r="E16" s="3">
        <f t="shared" si="0"/>
        <v>505000</v>
      </c>
      <c r="F16" s="4">
        <v>120049.74</v>
      </c>
      <c r="G16" s="4">
        <v>120049.74</v>
      </c>
      <c r="H16" s="3">
        <f t="shared" si="1"/>
        <v>-384950.26</v>
      </c>
    </row>
    <row r="17" spans="2:8" ht="12.75">
      <c r="B17" s="19" t="s">
        <v>70</v>
      </c>
      <c r="C17" s="3">
        <v>0</v>
      </c>
      <c r="D17" s="4">
        <v>0</v>
      </c>
      <c r="E17" s="3">
        <f t="shared" si="0"/>
        <v>0</v>
      </c>
      <c r="F17" s="4">
        <v>162163.35</v>
      </c>
      <c r="G17" s="4">
        <v>162163.35</v>
      </c>
      <c r="H17" s="3">
        <f t="shared" si="1"/>
        <v>162163.35</v>
      </c>
    </row>
    <row r="18" spans="2:8" ht="25.5">
      <c r="B18" s="23" t="s">
        <v>68</v>
      </c>
      <c r="C18" s="3">
        <f aca="true" t="shared" si="2" ref="C18:H18">SUM(C19:C29)</f>
        <v>95455125</v>
      </c>
      <c r="D18" s="5">
        <f t="shared" si="2"/>
        <v>0</v>
      </c>
      <c r="E18" s="5">
        <f t="shared" si="2"/>
        <v>95455125</v>
      </c>
      <c r="F18" s="5">
        <f t="shared" si="2"/>
        <v>67478884.80000001</v>
      </c>
      <c r="G18" s="5">
        <f t="shared" si="2"/>
        <v>67478884.80000001</v>
      </c>
      <c r="H18" s="5">
        <f t="shared" si="2"/>
        <v>-27976240.200000003</v>
      </c>
    </row>
    <row r="19" spans="2:8" ht="12.75">
      <c r="B19" s="20" t="s">
        <v>18</v>
      </c>
      <c r="C19" s="3">
        <v>56285144</v>
      </c>
      <c r="D19" s="4">
        <v>0</v>
      </c>
      <c r="E19" s="3">
        <f t="shared" si="0"/>
        <v>56285144</v>
      </c>
      <c r="F19" s="4">
        <v>38932689.85</v>
      </c>
      <c r="G19" s="4">
        <v>38932689.85</v>
      </c>
      <c r="H19" s="3">
        <f>G19-C19</f>
        <v>-17352454.15</v>
      </c>
    </row>
    <row r="20" spans="2:8" ht="12.75">
      <c r="B20" s="20" t="s">
        <v>19</v>
      </c>
      <c r="C20" s="3">
        <v>13051838</v>
      </c>
      <c r="D20" s="4">
        <v>0</v>
      </c>
      <c r="E20" s="3">
        <f t="shared" si="0"/>
        <v>13051838</v>
      </c>
      <c r="F20" s="4">
        <v>9145358.54</v>
      </c>
      <c r="G20" s="4">
        <v>9145358.54</v>
      </c>
      <c r="H20" s="3">
        <f aca="true" t="shared" si="3" ref="H20:H41">G20-C20</f>
        <v>-3906479.460000001</v>
      </c>
    </row>
    <row r="21" spans="2:8" ht="12.75">
      <c r="B21" s="20" t="s">
        <v>20</v>
      </c>
      <c r="C21" s="3">
        <v>2534400</v>
      </c>
      <c r="D21" s="4">
        <v>0</v>
      </c>
      <c r="E21" s="3">
        <f t="shared" si="0"/>
        <v>2534400</v>
      </c>
      <c r="F21" s="4">
        <v>1914481.56</v>
      </c>
      <c r="G21" s="4">
        <v>1914481.56</v>
      </c>
      <c r="H21" s="3">
        <f t="shared" si="3"/>
        <v>-619918.44</v>
      </c>
    </row>
    <row r="22" spans="2:8" ht="12.75">
      <c r="B22" s="20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0" t="s">
        <v>22</v>
      </c>
      <c r="C23" s="3">
        <v>18849660</v>
      </c>
      <c r="D23" s="4">
        <v>0</v>
      </c>
      <c r="E23" s="3">
        <f t="shared" si="0"/>
        <v>18849660</v>
      </c>
      <c r="F23" s="4">
        <v>14196140.2</v>
      </c>
      <c r="G23" s="4">
        <v>14196140.2</v>
      </c>
      <c r="H23" s="3">
        <f t="shared" si="3"/>
        <v>-4653519.800000001</v>
      </c>
    </row>
    <row r="24" spans="2:8" ht="25.5">
      <c r="B24" s="21" t="s">
        <v>23</v>
      </c>
      <c r="C24" s="3">
        <v>290862</v>
      </c>
      <c r="D24" s="4">
        <v>0</v>
      </c>
      <c r="E24" s="3">
        <f t="shared" si="0"/>
        <v>290862</v>
      </c>
      <c r="F24" s="4">
        <v>1442612.18</v>
      </c>
      <c r="G24" s="4">
        <v>1442612.18</v>
      </c>
      <c r="H24" s="3">
        <f t="shared" si="3"/>
        <v>1151750.18</v>
      </c>
    </row>
    <row r="25" spans="2:8" ht="25.5">
      <c r="B25" s="21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26</v>
      </c>
      <c r="C27" s="3">
        <v>1165607</v>
      </c>
      <c r="D27" s="4">
        <v>0</v>
      </c>
      <c r="E27" s="3">
        <f t="shared" si="0"/>
        <v>1165607</v>
      </c>
      <c r="F27" s="4">
        <v>653392.47</v>
      </c>
      <c r="G27" s="4">
        <v>653392.47</v>
      </c>
      <c r="H27" s="3">
        <f t="shared" si="3"/>
        <v>-512214.53</v>
      </c>
    </row>
    <row r="28" spans="2:8" ht="12.75">
      <c r="B28" s="20" t="s">
        <v>27</v>
      </c>
      <c r="C28" s="3">
        <v>3277614</v>
      </c>
      <c r="D28" s="4">
        <v>0</v>
      </c>
      <c r="E28" s="3">
        <f t="shared" si="0"/>
        <v>3277614</v>
      </c>
      <c r="F28" s="4">
        <v>1194210</v>
      </c>
      <c r="G28" s="4">
        <v>1194210</v>
      </c>
      <c r="H28" s="3">
        <f t="shared" si="3"/>
        <v>-2083404</v>
      </c>
    </row>
    <row r="29" spans="2:8" ht="25.5">
      <c r="B29" s="21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23" t="s">
        <v>29</v>
      </c>
      <c r="C30" s="3">
        <f aca="true" t="shared" si="4" ref="C30:H30">SUM(C31:C35)</f>
        <v>785301</v>
      </c>
      <c r="D30" s="3">
        <f t="shared" si="4"/>
        <v>0</v>
      </c>
      <c r="E30" s="3">
        <f t="shared" si="4"/>
        <v>785301</v>
      </c>
      <c r="F30" s="3">
        <f t="shared" si="4"/>
        <v>622625.21</v>
      </c>
      <c r="G30" s="3">
        <f t="shared" si="4"/>
        <v>622625.21</v>
      </c>
      <c r="H30" s="3">
        <f t="shared" si="4"/>
        <v>-162675.79000000004</v>
      </c>
    </row>
    <row r="31" spans="2:8" ht="12.75">
      <c r="B31" s="20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0" t="s">
        <v>31</v>
      </c>
      <c r="C32" s="3">
        <v>122830</v>
      </c>
      <c r="D32" s="4">
        <v>0</v>
      </c>
      <c r="E32" s="3">
        <f t="shared" si="0"/>
        <v>122830</v>
      </c>
      <c r="F32" s="4">
        <v>92435.21</v>
      </c>
      <c r="G32" s="4">
        <v>92435.21</v>
      </c>
      <c r="H32" s="3">
        <f t="shared" si="3"/>
        <v>-30394.789999999994</v>
      </c>
    </row>
    <row r="33" spans="2:8" ht="12.75">
      <c r="B33" s="20" t="s">
        <v>32</v>
      </c>
      <c r="C33" s="3">
        <v>453769</v>
      </c>
      <c r="D33" s="4">
        <v>0</v>
      </c>
      <c r="E33" s="3">
        <f t="shared" si="0"/>
        <v>453769</v>
      </c>
      <c r="F33" s="4">
        <v>455146.85</v>
      </c>
      <c r="G33" s="4">
        <v>455146.85</v>
      </c>
      <c r="H33" s="3">
        <f t="shared" si="3"/>
        <v>1377.8499999999767</v>
      </c>
    </row>
    <row r="34" spans="2:8" ht="25.5">
      <c r="B34" s="21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34</v>
      </c>
      <c r="C35" s="3">
        <v>208702</v>
      </c>
      <c r="D35" s="4">
        <v>0</v>
      </c>
      <c r="E35" s="3">
        <f t="shared" si="0"/>
        <v>208702</v>
      </c>
      <c r="F35" s="4">
        <v>75043.15</v>
      </c>
      <c r="G35" s="4">
        <v>75043.15</v>
      </c>
      <c r="H35" s="3">
        <f t="shared" si="3"/>
        <v>-133658.85</v>
      </c>
    </row>
    <row r="36" spans="2:8" ht="12.75">
      <c r="B36" s="19" t="s">
        <v>71</v>
      </c>
      <c r="C36" s="3">
        <v>1758886</v>
      </c>
      <c r="D36" s="4">
        <v>0</v>
      </c>
      <c r="E36" s="3">
        <f t="shared" si="0"/>
        <v>1758886</v>
      </c>
      <c r="F36" s="4">
        <v>1319167</v>
      </c>
      <c r="G36" s="4">
        <v>1319167</v>
      </c>
      <c r="H36" s="3">
        <f t="shared" si="3"/>
        <v>-439719</v>
      </c>
    </row>
    <row r="37" spans="2:8" ht="12.75">
      <c r="B37" s="19" t="s">
        <v>35</v>
      </c>
      <c r="C37" s="3">
        <f aca="true" t="shared" si="5" ref="C37:H37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ht="12.75">
      <c r="B38" s="20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19" t="s">
        <v>37</v>
      </c>
      <c r="C39" s="3">
        <f aca="true" t="shared" si="6" ref="C39:H39">C40+C41</f>
        <v>15131810</v>
      </c>
      <c r="D39" s="3">
        <f t="shared" si="6"/>
        <v>0</v>
      </c>
      <c r="E39" s="3">
        <f t="shared" si="6"/>
        <v>15131810</v>
      </c>
      <c r="F39" s="3">
        <f t="shared" si="6"/>
        <v>13978252.1</v>
      </c>
      <c r="G39" s="3">
        <f t="shared" si="6"/>
        <v>13978252.1</v>
      </c>
      <c r="H39" s="3">
        <f t="shared" si="6"/>
        <v>-1153557.9000000008</v>
      </c>
    </row>
    <row r="40" spans="2:8" ht="12.75">
      <c r="B40" s="20" t="s">
        <v>38</v>
      </c>
      <c r="C40" s="3">
        <v>4081798</v>
      </c>
      <c r="D40" s="4">
        <v>0</v>
      </c>
      <c r="E40" s="3">
        <f t="shared" si="0"/>
        <v>4081798</v>
      </c>
      <c r="F40" s="4">
        <v>3370161.57</v>
      </c>
      <c r="G40" s="4">
        <v>3370161.57</v>
      </c>
      <c r="H40" s="3">
        <f t="shared" si="3"/>
        <v>-711636.4300000002</v>
      </c>
    </row>
    <row r="41" spans="2:8" ht="12.75">
      <c r="B41" s="20" t="s">
        <v>39</v>
      </c>
      <c r="C41" s="3">
        <v>11050012</v>
      </c>
      <c r="D41" s="4">
        <v>0</v>
      </c>
      <c r="E41" s="3">
        <f t="shared" si="0"/>
        <v>11050012</v>
      </c>
      <c r="F41" s="4">
        <v>10608090.53</v>
      </c>
      <c r="G41" s="4">
        <v>10608090.53</v>
      </c>
      <c r="H41" s="3">
        <f t="shared" si="3"/>
        <v>-441921.47000000067</v>
      </c>
    </row>
    <row r="42" spans="2:8" ht="12.75">
      <c r="B42" s="18"/>
      <c r="C42" s="3"/>
      <c r="D42" s="4"/>
      <c r="E42" s="3"/>
      <c r="F42" s="4"/>
      <c r="G42" s="4"/>
      <c r="H42" s="3"/>
    </row>
    <row r="43" spans="2:8" ht="25.5">
      <c r="B43" s="24" t="s">
        <v>69</v>
      </c>
      <c r="C43" s="12">
        <f aca="true" t="shared" si="7" ref="C43:H43">C11+C12+C13+C14+C15+C16+C17+C18+C30+C36+C37+C39</f>
        <v>121397622</v>
      </c>
      <c r="D43" s="8">
        <f t="shared" si="7"/>
        <v>0</v>
      </c>
      <c r="E43" s="8">
        <f t="shared" si="7"/>
        <v>121397622</v>
      </c>
      <c r="F43" s="8">
        <f t="shared" si="7"/>
        <v>90194098.02</v>
      </c>
      <c r="G43" s="8">
        <f t="shared" si="7"/>
        <v>90194098.02</v>
      </c>
      <c r="H43" s="8">
        <f t="shared" si="7"/>
        <v>-31203523.980000004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4" t="s">
        <v>40</v>
      </c>
      <c r="C45" s="9"/>
      <c r="D45" s="10"/>
      <c r="E45" s="9"/>
      <c r="F45" s="10"/>
      <c r="G45" s="10"/>
      <c r="H45" s="3"/>
    </row>
    <row r="46" spans="2:8" ht="12.75">
      <c r="B46" s="18"/>
      <c r="C46" s="3"/>
      <c r="D46" s="11"/>
      <c r="E46" s="3"/>
      <c r="F46" s="11"/>
      <c r="G46" s="11"/>
      <c r="H46" s="3"/>
    </row>
    <row r="47" spans="2:8" ht="12.75">
      <c r="B47" s="17" t="s">
        <v>41</v>
      </c>
      <c r="C47" s="3"/>
      <c r="D47" s="4"/>
      <c r="E47" s="3"/>
      <c r="F47" s="4"/>
      <c r="G47" s="4"/>
      <c r="H47" s="3"/>
    </row>
    <row r="48" spans="2:8" ht="12.75">
      <c r="B48" s="19" t="s">
        <v>42</v>
      </c>
      <c r="C48" s="3">
        <f aca="true" t="shared" si="8" ref="C48:H48">SUM(C49:C56)</f>
        <v>63757571</v>
      </c>
      <c r="D48" s="3">
        <f t="shared" si="8"/>
        <v>0</v>
      </c>
      <c r="E48" s="3">
        <f t="shared" si="8"/>
        <v>63757571</v>
      </c>
      <c r="F48" s="3">
        <f t="shared" si="8"/>
        <v>59954795</v>
      </c>
      <c r="G48" s="3">
        <f t="shared" si="8"/>
        <v>59954795</v>
      </c>
      <c r="H48" s="3">
        <f t="shared" si="8"/>
        <v>-3802776</v>
      </c>
    </row>
    <row r="49" spans="2:8" ht="25.5">
      <c r="B49" s="21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1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1" t="s">
        <v>45</v>
      </c>
      <c r="C51" s="3">
        <v>39849732</v>
      </c>
      <c r="D51" s="4">
        <v>0</v>
      </c>
      <c r="E51" s="3">
        <f t="shared" si="9"/>
        <v>39849732</v>
      </c>
      <c r="F51" s="4">
        <v>42012990</v>
      </c>
      <c r="G51" s="4">
        <v>42012990</v>
      </c>
      <c r="H51" s="3">
        <f t="shared" si="10"/>
        <v>2163258</v>
      </c>
    </row>
    <row r="52" spans="2:8" ht="38.25">
      <c r="B52" s="21" t="s">
        <v>46</v>
      </c>
      <c r="C52" s="3">
        <v>23907839</v>
      </c>
      <c r="D52" s="4">
        <v>0</v>
      </c>
      <c r="E52" s="3">
        <f t="shared" si="9"/>
        <v>23907839</v>
      </c>
      <c r="F52" s="4">
        <v>17941805</v>
      </c>
      <c r="G52" s="4">
        <v>17941805</v>
      </c>
      <c r="H52" s="3">
        <f t="shared" si="10"/>
        <v>-5966034</v>
      </c>
    </row>
    <row r="53" spans="2:8" ht="12.75">
      <c r="B53" s="21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1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1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1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3" t="s">
        <v>51</v>
      </c>
      <c r="C57" s="3">
        <f aca="true" t="shared" si="11" ref="C57:H57">SUM(C58:C61)</f>
        <v>1000000</v>
      </c>
      <c r="D57" s="3">
        <f t="shared" si="11"/>
        <v>0</v>
      </c>
      <c r="E57" s="3">
        <f t="shared" si="11"/>
        <v>1000000</v>
      </c>
      <c r="F57" s="3">
        <f t="shared" si="11"/>
        <v>0</v>
      </c>
      <c r="G57" s="3">
        <f t="shared" si="11"/>
        <v>0</v>
      </c>
      <c r="H57" s="3">
        <f t="shared" si="11"/>
        <v>-1000000</v>
      </c>
    </row>
    <row r="58" spans="2:8" ht="12.75">
      <c r="B58" s="21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1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1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55</v>
      </c>
      <c r="C61" s="3">
        <v>1000000</v>
      </c>
      <c r="D61" s="4">
        <v>0</v>
      </c>
      <c r="E61" s="3">
        <f t="shared" si="9"/>
        <v>1000000</v>
      </c>
      <c r="F61" s="4">
        <v>0</v>
      </c>
      <c r="G61" s="4">
        <v>0</v>
      </c>
      <c r="H61" s="3">
        <f t="shared" si="10"/>
        <v>-1000000</v>
      </c>
    </row>
    <row r="62" spans="2:8" ht="12.75">
      <c r="B62" s="23" t="s">
        <v>56</v>
      </c>
      <c r="C62" s="3">
        <f aca="true" t="shared" si="12" ref="C62:H62">C63+C64</f>
        <v>352124</v>
      </c>
      <c r="D62" s="3">
        <f t="shared" si="12"/>
        <v>0</v>
      </c>
      <c r="E62" s="3">
        <f t="shared" si="12"/>
        <v>352124</v>
      </c>
      <c r="F62" s="3">
        <f t="shared" si="12"/>
        <v>259092.04</v>
      </c>
      <c r="G62" s="3">
        <f t="shared" si="12"/>
        <v>259092.04</v>
      </c>
      <c r="H62" s="3">
        <f t="shared" si="12"/>
        <v>-93031.95999999999</v>
      </c>
    </row>
    <row r="63" spans="2:8" ht="25.5">
      <c r="B63" s="21" t="s">
        <v>57</v>
      </c>
      <c r="C63" s="3">
        <v>352124</v>
      </c>
      <c r="D63" s="4">
        <v>0</v>
      </c>
      <c r="E63" s="3">
        <f t="shared" si="9"/>
        <v>352124</v>
      </c>
      <c r="F63" s="4">
        <v>259092.04</v>
      </c>
      <c r="G63" s="4">
        <v>259092.04</v>
      </c>
      <c r="H63" s="3">
        <f t="shared" si="10"/>
        <v>-93031.95999999999</v>
      </c>
    </row>
    <row r="64" spans="2:8" ht="12.75">
      <c r="B64" s="21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3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6" t="s">
        <v>59</v>
      </c>
      <c r="C66" s="27"/>
      <c r="D66" s="28"/>
      <c r="E66" s="27">
        <f t="shared" si="9"/>
        <v>0</v>
      </c>
      <c r="F66" s="28"/>
      <c r="G66" s="28"/>
      <c r="H66" s="27">
        <f t="shared" si="10"/>
        <v>0</v>
      </c>
    </row>
    <row r="67" spans="2:8" ht="12.75">
      <c r="B67" s="18"/>
      <c r="C67" s="3"/>
      <c r="D67" s="11"/>
      <c r="E67" s="3"/>
      <c r="F67" s="11"/>
      <c r="G67" s="11"/>
      <c r="H67" s="3"/>
    </row>
    <row r="68" spans="2:8" ht="25.5">
      <c r="B68" s="24" t="s">
        <v>60</v>
      </c>
      <c r="C68" s="12">
        <f aca="true" t="shared" si="13" ref="C68:H68">C48+C57+C62+C65+C66</f>
        <v>65109695</v>
      </c>
      <c r="D68" s="12">
        <f t="shared" si="13"/>
        <v>0</v>
      </c>
      <c r="E68" s="12">
        <f t="shared" si="13"/>
        <v>65109695</v>
      </c>
      <c r="F68" s="12">
        <f t="shared" si="13"/>
        <v>60213887.04</v>
      </c>
      <c r="G68" s="12">
        <f t="shared" si="13"/>
        <v>60213887.04</v>
      </c>
      <c r="H68" s="12">
        <f t="shared" si="13"/>
        <v>-4895807.96</v>
      </c>
    </row>
    <row r="69" spans="2:8" ht="12.75">
      <c r="B69" s="22"/>
      <c r="C69" s="3"/>
      <c r="D69" s="11"/>
      <c r="E69" s="3"/>
      <c r="F69" s="11"/>
      <c r="G69" s="11"/>
      <c r="H69" s="3"/>
    </row>
    <row r="70" spans="2:8" ht="25.5">
      <c r="B70" s="24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2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2"/>
      <c r="C72" s="3"/>
      <c r="D72" s="4"/>
      <c r="E72" s="3"/>
      <c r="F72" s="4"/>
      <c r="G72" s="4"/>
      <c r="H72" s="3"/>
    </row>
    <row r="73" spans="2:8" ht="12.75">
      <c r="B73" s="24" t="s">
        <v>63</v>
      </c>
      <c r="C73" s="12">
        <f aca="true" t="shared" si="15" ref="C73:H73">C43+C68+C70</f>
        <v>186507317</v>
      </c>
      <c r="D73" s="12">
        <f t="shared" si="15"/>
        <v>0</v>
      </c>
      <c r="E73" s="12">
        <f t="shared" si="15"/>
        <v>186507317</v>
      </c>
      <c r="F73" s="12">
        <f t="shared" si="15"/>
        <v>150407985.06</v>
      </c>
      <c r="G73" s="12">
        <f t="shared" si="15"/>
        <v>150407985.06</v>
      </c>
      <c r="H73" s="12">
        <f t="shared" si="15"/>
        <v>-36099331.940000005</v>
      </c>
    </row>
    <row r="74" spans="2:8" ht="12.75">
      <c r="B74" s="22"/>
      <c r="C74" s="3"/>
      <c r="D74" s="4"/>
      <c r="E74" s="3"/>
      <c r="F74" s="4"/>
      <c r="G74" s="4"/>
      <c r="H74" s="3"/>
    </row>
    <row r="75" spans="2:8" ht="12.75">
      <c r="B75" s="24" t="s">
        <v>64</v>
      </c>
      <c r="C75" s="3"/>
      <c r="D75" s="4"/>
      <c r="E75" s="3"/>
      <c r="F75" s="4"/>
      <c r="G75" s="4"/>
      <c r="H75" s="3"/>
    </row>
    <row r="76" spans="2:8" ht="25.5">
      <c r="B76" s="22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4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5"/>
      <c r="C79" s="13"/>
      <c r="D79" s="14"/>
      <c r="E79" s="13"/>
      <c r="F79" s="14"/>
      <c r="G79" s="14"/>
      <c r="H79" s="13"/>
    </row>
    <row r="82" spans="2:6" ht="12.75">
      <c r="B82" s="44" t="s">
        <v>76</v>
      </c>
      <c r="E82" s="45" t="s">
        <v>77</v>
      </c>
      <c r="F82" s="45"/>
    </row>
    <row r="83" spans="2:6" ht="12.75">
      <c r="B83" s="46" t="s">
        <v>78</v>
      </c>
      <c r="E83" s="47" t="s">
        <v>79</v>
      </c>
      <c r="F83" s="47"/>
    </row>
  </sheetData>
  <sheetProtection/>
  <mergeCells count="14">
    <mergeCell ref="H7:H9"/>
    <mergeCell ref="B3:H3"/>
    <mergeCell ref="E82:F82"/>
    <mergeCell ref="E83:F83"/>
    <mergeCell ref="C8:C9"/>
    <mergeCell ref="D8:D9"/>
    <mergeCell ref="E8:E9"/>
    <mergeCell ref="F8:F9"/>
    <mergeCell ref="G8:G9"/>
    <mergeCell ref="B2:H2"/>
    <mergeCell ref="B4:H4"/>
    <mergeCell ref="B5:H5"/>
    <mergeCell ref="B6:H6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2022-11-11T14:10:55Z</cp:lastPrinted>
  <dcterms:created xsi:type="dcterms:W3CDTF">2016-10-11T20:13:05Z</dcterms:created>
  <dcterms:modified xsi:type="dcterms:W3CDTF">2022-11-11T14:11:03Z</dcterms:modified>
  <cp:category/>
  <cp:version/>
  <cp:contentType/>
  <cp:contentStatus/>
</cp:coreProperties>
</file>