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4TO TRIMESTRE 2021 _TESORERIA_PARA TRANSPARENCIA\OK_PRESUPUESTALES\"/>
    </mc:Choice>
  </mc:AlternateContent>
  <xr:revisionPtr revIDLastSave="0" documentId="8_{E748056A-01D1-4101-9D0F-31F71E04C3A0}" xr6:coauthVersionLast="47" xr6:coauthVersionMax="47" xr10:uidLastSave="{00000000-0000-0000-0000-000000000000}"/>
  <bookViews>
    <workbookView xWindow="3075" yWindow="1245" windowWidth="14700" windowHeight="1027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37" i="1"/>
  <c r="J38" i="1"/>
  <c r="J39" i="1"/>
  <c r="J40" i="1"/>
  <c r="G34" i="1"/>
  <c r="G35" i="1"/>
  <c r="G36" i="1"/>
  <c r="G37" i="1"/>
  <c r="G38" i="1"/>
  <c r="G39" i="1"/>
  <c r="G40" i="1"/>
  <c r="G42" i="1"/>
  <c r="G43" i="1"/>
  <c r="G44" i="1"/>
  <c r="G45" i="1"/>
  <c r="J43" i="1"/>
  <c r="J44" i="1"/>
  <c r="J45" i="1"/>
  <c r="F41" i="1"/>
  <c r="H41" i="1"/>
  <c r="I41" i="1"/>
  <c r="E41" i="1"/>
  <c r="E23" i="1"/>
  <c r="F31" i="1"/>
  <c r="I31" i="1"/>
  <c r="E31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34" i="1"/>
  <c r="J33" i="1"/>
  <c r="J32" i="1"/>
  <c r="G48" i="1"/>
  <c r="G47" i="1"/>
  <c r="G33" i="1"/>
  <c r="G32" i="1"/>
  <c r="J15" i="1"/>
  <c r="J14" i="1"/>
  <c r="J13" i="1"/>
  <c r="J12" i="1"/>
  <c r="G15" i="1"/>
  <c r="G14" i="1"/>
  <c r="G13" i="1"/>
  <c r="G12" i="1"/>
  <c r="I47" i="1"/>
  <c r="J35" i="1"/>
  <c r="H47" i="1"/>
  <c r="H31" i="1"/>
  <c r="F47" i="1"/>
  <c r="E47" i="1"/>
  <c r="E50" i="1"/>
  <c r="H23" i="1"/>
  <c r="F23" i="1"/>
  <c r="I23" i="1"/>
  <c r="I50" i="1"/>
  <c r="F50" i="1"/>
  <c r="H50" i="1"/>
  <c r="G23" i="1"/>
  <c r="J23" i="1"/>
  <c r="G31" i="1"/>
  <c r="J31" i="1"/>
  <c r="J41" i="1"/>
  <c r="G41" i="1"/>
  <c r="G50" i="1"/>
  <c r="J50" i="1"/>
</calcChain>
</file>

<file path=xl/sharedStrings.xml><?xml version="1.0" encoding="utf-8"?>
<sst xmlns="http://schemas.openxmlformats.org/spreadsheetml/2006/main" count="66" uniqueCount="40">
  <si>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</si>
  <si>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</si>
  <si>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</si>
  <si>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</si>
  <si>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</si>
  <si>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</si>
  <si>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</si>
  <si>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</si>
  <si>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</si>
  <si>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</si>
  <si>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</si>
  <si>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</si>
  <si>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</si>
  <si>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</si>
  <si>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</si>
  <si>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</si>
  <si>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</si>
  <si>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</si>
  <si>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</si>
  <si>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</si>
  <si>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</si>
  <si>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</si>
  <si>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</si>
  <si>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</si>
  <si>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</si>
  <si>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</si>
  <si>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</si>
  <si>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</si>
  <si>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</si>
  <si>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</si>
  <si>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</si>
  <si>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</si>
  <si>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</si>
  <si>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Diciembre de 2021</t>
  </si>
  <si>
    <t>Municipio de Hecelchakán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</si>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</sst>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</cellStyleXfs>
  <cellXfs count="92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5" fillId="2" borderId="0" xfId="0" applyFont="1" applyFill="1"/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6" fillId="0" borderId="0" xfId="0" applyFont="1"/>
    <xf numFmtId="37" fontId="17" fillId="3" borderId="13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wrapText="1"/>
    </xf>
    <xf numFmtId="37" fontId="17" fillId="3" borderId="13" xfId="1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right"/>
      <protection locked="0"/>
    </xf>
    <xf numFmtId="3" fontId="8" fillId="2" borderId="10" xfId="2" applyNumberFormat="1" applyFont="1" applyFill="1" applyBorder="1" applyAlignment="1" applyProtection="1">
      <alignment horizontal="right"/>
    </xf>
    <xf numFmtId="3" fontId="9" fillId="2" borderId="13" xfId="4" applyNumberFormat="1" applyFont="1" applyFill="1" applyBorder="1" applyAlignment="1" applyProtection="1">
      <alignment horizontal="right"/>
    </xf>
    <xf numFmtId="3" fontId="8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8" fillId="2" borderId="14" xfId="4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 vertical="center" wrapText="1"/>
    </xf>
    <xf numFmtId="3" fontId="18" fillId="2" borderId="14" xfId="2" applyNumberFormat="1" applyFont="1" applyFill="1" applyBorder="1" applyAlignment="1">
      <alignment horizontal="right"/>
    </xf>
    <xf numFmtId="0" fontId="0" fillId="0" borderId="0" xfId="0" applyFont="1"/>
    <xf numFmtId="0" fontId="2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3" fontId="9" fillId="2" borderId="12" xfId="4" applyNumberFormat="1" applyFont="1" applyFill="1" applyBorder="1" applyAlignment="1">
      <alignment horizontal="right"/>
    </xf>
    <xf numFmtId="3" fontId="9" fillId="2" borderId="15" xfId="4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7" fontId="17" fillId="3" borderId="0" xfId="1" applyNumberFormat="1" applyFont="1" applyFill="1" applyBorder="1" applyAlignment="1" applyProtection="1">
      <alignment horizontal="center" vertical="center" wrapText="1"/>
    </xf>
    <xf numFmtId="37" fontId="17" fillId="3" borderId="0" xfId="1" applyNumberFormat="1" applyFont="1" applyFill="1" applyBorder="1" applyAlignment="1" applyProtection="1">
      <alignment horizontal="center" vertical="center"/>
    </xf>
    <xf numFmtId="37" fontId="17" fillId="3" borderId="6" xfId="1" applyNumberFormat="1" applyFont="1" applyFill="1" applyBorder="1" applyAlignment="1" applyProtection="1">
      <alignment horizontal="center" vertical="center"/>
    </xf>
    <xf numFmtId="37" fontId="17" fillId="3" borderId="8" xfId="1" applyNumberFormat="1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/>
    </xf>
    <xf numFmtId="37" fontId="17" fillId="3" borderId="11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37" fontId="17" fillId="3" borderId="1" xfId="1" applyNumberFormat="1" applyFont="1" applyFill="1" applyBorder="1" applyAlignment="1" applyProtection="1">
      <alignment horizontal="center"/>
    </xf>
    <xf numFmtId="37" fontId="17" fillId="3" borderId="2" xfId="1" applyNumberFormat="1" applyFont="1" applyFill="1" applyBorder="1" applyAlignment="1" applyProtection="1">
      <alignment horizontal="center"/>
    </xf>
    <xf numFmtId="37" fontId="17" fillId="3" borderId="3" xfId="1" applyNumberFormat="1" applyFont="1" applyFill="1" applyBorder="1" applyAlignment="1" applyProtection="1">
      <alignment horizontal="center"/>
    </xf>
    <xf numFmtId="37" fontId="17" fillId="3" borderId="4" xfId="1" applyNumberFormat="1" applyFont="1" applyFill="1" applyBorder="1" applyAlignment="1" applyProtection="1">
      <alignment horizontal="center"/>
      <protection locked="0"/>
    </xf>
    <xf numFmtId="37" fontId="17" fillId="3" borderId="0" xfId="1" applyNumberFormat="1" applyFont="1" applyFill="1" applyBorder="1" applyAlignment="1" applyProtection="1">
      <alignment horizontal="center"/>
      <protection locked="0"/>
    </xf>
    <xf numFmtId="37" fontId="17" fillId="3" borderId="10" xfId="1" applyNumberFormat="1" applyFont="1" applyFill="1" applyBorder="1" applyAlignment="1" applyProtection="1">
      <alignment horizontal="center"/>
      <protection locked="0"/>
    </xf>
    <xf numFmtId="37" fontId="17" fillId="3" borderId="4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/>
    </xf>
    <xf numFmtId="37" fontId="17" fillId="3" borderId="10" xfId="1" applyNumberFormat="1" applyFont="1" applyFill="1" applyBorder="1" applyAlignment="1" applyProtection="1">
      <alignment horizontal="center"/>
    </xf>
    <xf numFmtId="37" fontId="17" fillId="3" borderId="5" xfId="1" applyNumberFormat="1" applyFont="1" applyFill="1" applyBorder="1" applyAlignment="1" applyProtection="1">
      <alignment horizontal="center"/>
    </xf>
    <xf numFmtId="37" fontId="17" fillId="3" borderId="6" xfId="1" applyNumberFormat="1" applyFont="1" applyFill="1" applyBorder="1" applyAlignment="1" applyProtection="1">
      <alignment horizontal="center"/>
    </xf>
    <xf numFmtId="37" fontId="17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2</xdr:row>
      <xdr:rowOff>9525</xdr:rowOff>
    </xdr:from>
    <xdr:to>
      <xdr:col>9</xdr:col>
      <xdr:colOff>1390650</xdr:colOff>
      <xdr:row>5</xdr:row>
      <xdr:rowOff>171450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64A7D83D-7870-4FF3-981C-6441F60D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390525"/>
          <a:ext cx="876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0</xdr:rowOff>
    </xdr:to>
    <xdr:pic>
      <xdr:nvPicPr>
        <xdr:cNvPr id="1032" name="Imagen 1">
          <a:extLst>
            <a:ext uri="{FF2B5EF4-FFF2-40B4-BE49-F238E27FC236}">
              <a16:creationId xmlns:a16="http://schemas.microsoft.com/office/drawing/2014/main" id="{71522925-A0E6-4490-8110-8A6799AA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0005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5"/>
  <sheetViews>
    <sheetView showGridLines="0" tabSelected="1" workbookViewId="0">
      <selection activeCell="F15" sqref="F15"/>
    </sheetView>
  </sheetViews>
  <sheetFormatPr baseColWidth="10" defaultColWidth="0" defaultRowHeight="15" zeroHeight="1" x14ac:dyDescent="0.25"/>
  <cols>
    <col min="1" max="1" width="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80" t="s">
        <v>39</v>
      </c>
      <c r="C3" s="81"/>
      <c r="D3" s="81"/>
      <c r="E3" s="81"/>
      <c r="F3" s="81"/>
      <c r="G3" s="81"/>
      <c r="H3" s="81"/>
      <c r="I3" s="81"/>
      <c r="J3" s="82"/>
    </row>
    <row r="4" spans="2:10" x14ac:dyDescent="0.25">
      <c r="B4" s="83" t="s">
        <v>34</v>
      </c>
      <c r="C4" s="84"/>
      <c r="D4" s="84"/>
      <c r="E4" s="84"/>
      <c r="F4" s="84"/>
      <c r="G4" s="84"/>
      <c r="H4" s="84"/>
      <c r="I4" s="84"/>
      <c r="J4" s="85"/>
    </row>
    <row r="5" spans="2:10" x14ac:dyDescent="0.25">
      <c r="B5" s="86" t="s">
        <v>0</v>
      </c>
      <c r="C5" s="87"/>
      <c r="D5" s="87"/>
      <c r="E5" s="87"/>
      <c r="F5" s="87"/>
      <c r="G5" s="87"/>
      <c r="H5" s="87"/>
      <c r="I5" s="87"/>
      <c r="J5" s="88"/>
    </row>
    <row r="6" spans="2:10" x14ac:dyDescent="0.25">
      <c r="B6" s="89" t="s">
        <v>33</v>
      </c>
      <c r="C6" s="90"/>
      <c r="D6" s="90"/>
      <c r="E6" s="90"/>
      <c r="F6" s="90"/>
      <c r="G6" s="90"/>
      <c r="H6" s="90"/>
      <c r="I6" s="90"/>
      <c r="J6" s="91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70" t="s">
        <v>1</v>
      </c>
      <c r="C8" s="71"/>
      <c r="D8" s="71"/>
      <c r="E8" s="73" t="s">
        <v>2</v>
      </c>
      <c r="F8" s="74"/>
      <c r="G8" s="74"/>
      <c r="H8" s="74"/>
      <c r="I8" s="75"/>
      <c r="J8" s="76" t="s">
        <v>3</v>
      </c>
    </row>
    <row r="9" spans="2:10" ht="24.75" x14ac:dyDescent="0.25">
      <c r="B9" s="71"/>
      <c r="C9" s="71"/>
      <c r="D9" s="71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6"/>
    </row>
    <row r="10" spans="2:10" x14ac:dyDescent="0.25">
      <c r="B10" s="72"/>
      <c r="C10" s="72"/>
      <c r="D10" s="72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x14ac:dyDescent="0.25">
      <c r="B11" s="24"/>
      <c r="C11" s="25"/>
      <c r="D11" s="26"/>
      <c r="E11" s="27"/>
      <c r="F11" s="28"/>
      <c r="G11" s="28"/>
      <c r="H11" s="28"/>
      <c r="I11" s="28"/>
      <c r="J11" s="28"/>
    </row>
    <row r="12" spans="2:10" x14ac:dyDescent="0.25">
      <c r="B12" s="77" t="s">
        <v>14</v>
      </c>
      <c r="C12" s="78"/>
      <c r="D12" s="79"/>
      <c r="E12" s="39">
        <v>2921000</v>
      </c>
      <c r="F12" s="39">
        <v>481910.5</v>
      </c>
      <c r="G12" s="39">
        <f>E12+F12</f>
        <v>3402910.5</v>
      </c>
      <c r="H12" s="39">
        <v>3402910.5</v>
      </c>
      <c r="I12" s="39">
        <v>3402910.5</v>
      </c>
      <c r="J12" s="39">
        <f>I12-E12</f>
        <v>481910.5</v>
      </c>
    </row>
    <row r="13" spans="2:10" x14ac:dyDescent="0.25">
      <c r="B13" s="77" t="s">
        <v>15</v>
      </c>
      <c r="C13" s="78"/>
      <c r="D13" s="7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x14ac:dyDescent="0.25">
      <c r="B14" s="77" t="s">
        <v>16</v>
      </c>
      <c r="C14" s="78"/>
      <c r="D14" s="7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x14ac:dyDescent="0.25">
      <c r="B15" s="77" t="s">
        <v>17</v>
      </c>
      <c r="C15" s="78"/>
      <c r="D15" s="79"/>
      <c r="E15" s="39">
        <v>2297000</v>
      </c>
      <c r="F15" s="39">
        <v>516924.55</v>
      </c>
      <c r="G15" s="39">
        <f>E15+F15</f>
        <v>2813924.55</v>
      </c>
      <c r="H15" s="39">
        <v>2813924.55</v>
      </c>
      <c r="I15" s="39">
        <v>2813924.55</v>
      </c>
      <c r="J15" s="39">
        <f>I15-E15</f>
        <v>516924.54999999981</v>
      </c>
    </row>
    <row r="16" spans="2:10" x14ac:dyDescent="0.25">
      <c r="B16" s="77" t="s">
        <v>18</v>
      </c>
      <c r="C16" s="78"/>
      <c r="D16" s="79"/>
      <c r="E16" s="39">
        <v>230000</v>
      </c>
      <c r="F16" s="40">
        <v>-197490.96</v>
      </c>
      <c r="G16" s="39">
        <f t="shared" ref="G16:G22" si="0">E16+F16</f>
        <v>32509.040000000008</v>
      </c>
      <c r="H16" s="40">
        <v>32509.040000000001</v>
      </c>
      <c r="I16" s="40">
        <v>32509.040000000001</v>
      </c>
      <c r="J16" s="39">
        <f t="shared" ref="J16:J22" si="1">I16-E16</f>
        <v>-197490.96</v>
      </c>
    </row>
    <row r="17" spans="2:10" x14ac:dyDescent="0.25">
      <c r="B17" s="77" t="s">
        <v>19</v>
      </c>
      <c r="C17" s="78"/>
      <c r="D17" s="79"/>
      <c r="E17" s="39">
        <v>355000</v>
      </c>
      <c r="F17" s="40">
        <v>1337908.53</v>
      </c>
      <c r="G17" s="39">
        <f t="shared" si="0"/>
        <v>1692908.53</v>
      </c>
      <c r="H17" s="40">
        <v>1692908.53</v>
      </c>
      <c r="I17" s="40">
        <v>1692908.53</v>
      </c>
      <c r="J17" s="39">
        <f t="shared" si="1"/>
        <v>1337908.53</v>
      </c>
    </row>
    <row r="18" spans="2:10" ht="24" customHeight="1" x14ac:dyDescent="0.25">
      <c r="B18" s="77" t="s">
        <v>27</v>
      </c>
      <c r="C18" s="78"/>
      <c r="D18" s="7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 x14ac:dyDescent="0.25">
      <c r="B19" s="77" t="s">
        <v>29</v>
      </c>
      <c r="C19" s="78"/>
      <c r="D19" s="79"/>
      <c r="E19" s="39">
        <v>158271187</v>
      </c>
      <c r="F19" s="39">
        <v>11999785.109999999</v>
      </c>
      <c r="G19" s="39">
        <f t="shared" si="0"/>
        <v>170270972.11000001</v>
      </c>
      <c r="H19" s="39">
        <v>170270972.11000001</v>
      </c>
      <c r="I19" s="39">
        <v>170270972.11000001</v>
      </c>
      <c r="J19" s="39">
        <f t="shared" si="1"/>
        <v>11999785.110000014</v>
      </c>
    </row>
    <row r="20" spans="2:10" ht="24.75" customHeight="1" x14ac:dyDescent="0.25">
      <c r="B20" s="77" t="s">
        <v>28</v>
      </c>
      <c r="C20" s="78"/>
      <c r="D20" s="79"/>
      <c r="E20" s="39">
        <v>11020073</v>
      </c>
      <c r="F20" s="39">
        <v>-2291829.13</v>
      </c>
      <c r="G20" s="39">
        <f t="shared" si="0"/>
        <v>8728243.870000001</v>
      </c>
      <c r="H20" s="39">
        <v>8728243.8699999992</v>
      </c>
      <c r="I20" s="39">
        <v>8728243.8699999992</v>
      </c>
      <c r="J20" s="39">
        <f t="shared" si="1"/>
        <v>-2291829.1300000008</v>
      </c>
    </row>
    <row r="21" spans="2:10" x14ac:dyDescent="0.25">
      <c r="B21" s="77" t="s">
        <v>20</v>
      </c>
      <c r="C21" s="78"/>
      <c r="D21" s="7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 x14ac:dyDescent="0.25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x14ac:dyDescent="0.25">
      <c r="B23" s="32"/>
      <c r="C23" s="33"/>
      <c r="D23" s="34" t="s">
        <v>21</v>
      </c>
      <c r="E23" s="41">
        <f t="shared" ref="E23:J23" si="2">E12+E13+E14+E15+E16+E17+E18+E19+E20+E21</f>
        <v>175094260</v>
      </c>
      <c r="F23" s="41">
        <f t="shared" si="2"/>
        <v>11847208.600000001</v>
      </c>
      <c r="G23" s="41">
        <f t="shared" si="2"/>
        <v>186941468.60000002</v>
      </c>
      <c r="H23" s="41">
        <f t="shared" si="2"/>
        <v>186941468.60000002</v>
      </c>
      <c r="I23" s="41">
        <f t="shared" si="2"/>
        <v>186941468.60000002</v>
      </c>
      <c r="J23" s="66">
        <f t="shared" si="2"/>
        <v>11847208.600000015</v>
      </c>
    </row>
    <row r="24" spans="2:10" x14ac:dyDescent="0.25">
      <c r="E24" s="35"/>
      <c r="F24" s="35"/>
      <c r="G24" s="35"/>
      <c r="H24" s="68" t="s">
        <v>24</v>
      </c>
      <c r="I24" s="69"/>
      <c r="J24" s="67"/>
    </row>
    <row r="25" spans="2:10" x14ac:dyDescent="0.25"/>
    <row r="26" spans="2:10" x14ac:dyDescent="0.25"/>
    <row r="27" spans="2:10" ht="15" customHeight="1" x14ac:dyDescent="0.25">
      <c r="B27" s="70" t="s">
        <v>22</v>
      </c>
      <c r="C27" s="71"/>
      <c r="D27" s="71"/>
      <c r="E27" s="73" t="s">
        <v>2</v>
      </c>
      <c r="F27" s="74"/>
      <c r="G27" s="74"/>
      <c r="H27" s="74"/>
      <c r="I27" s="75"/>
      <c r="J27" s="76" t="s">
        <v>3</v>
      </c>
    </row>
    <row r="28" spans="2:10" ht="24.75" x14ac:dyDescent="0.25">
      <c r="B28" s="71"/>
      <c r="C28" s="71"/>
      <c r="D28" s="71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6"/>
    </row>
    <row r="29" spans="2:10" x14ac:dyDescent="0.25">
      <c r="B29" s="72"/>
      <c r="C29" s="72"/>
      <c r="D29" s="72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x14ac:dyDescent="0.25">
      <c r="B30" s="4"/>
      <c r="C30" s="5"/>
      <c r="D30" s="6"/>
      <c r="E30" s="43"/>
      <c r="F30" s="43"/>
      <c r="G30" s="43"/>
      <c r="H30" s="43"/>
      <c r="I30" s="43"/>
      <c r="J30" s="43"/>
    </row>
    <row r="31" spans="2:10" x14ac:dyDescent="0.25">
      <c r="B31" s="14" t="s">
        <v>30</v>
      </c>
      <c r="C31" s="15"/>
      <c r="D31" s="16"/>
      <c r="E31" s="49">
        <f t="shared" ref="E31:J31" si="3">SUM(E32:E39)</f>
        <v>175094260</v>
      </c>
      <c r="F31" s="49">
        <f t="shared" si="3"/>
        <v>11847208.600000001</v>
      </c>
      <c r="G31" s="49">
        <f t="shared" si="3"/>
        <v>186941468.60000002</v>
      </c>
      <c r="H31" s="49">
        <f t="shared" si="3"/>
        <v>186941468.60000002</v>
      </c>
      <c r="I31" s="49">
        <f t="shared" si="3"/>
        <v>186941468.60000002</v>
      </c>
      <c r="J31" s="49">
        <f t="shared" si="3"/>
        <v>11847208.600000015</v>
      </c>
    </row>
    <row r="32" spans="2:10" x14ac:dyDescent="0.25">
      <c r="B32" s="7"/>
      <c r="C32" s="57" t="s">
        <v>14</v>
      </c>
      <c r="D32" s="58"/>
      <c r="E32" s="44">
        <v>2921000</v>
      </c>
      <c r="F32" s="44">
        <v>481910.5</v>
      </c>
      <c r="G32" s="45">
        <f>E32+F32</f>
        <v>3402910.5</v>
      </c>
      <c r="H32" s="44">
        <v>3402910.5</v>
      </c>
      <c r="I32" s="44">
        <v>3402910.5</v>
      </c>
      <c r="J32" s="45">
        <f>I32-E32</f>
        <v>481910.5</v>
      </c>
    </row>
    <row r="33" spans="2:10" x14ac:dyDescent="0.25">
      <c r="B33" s="7"/>
      <c r="C33" s="57" t="s">
        <v>15</v>
      </c>
      <c r="D33" s="58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 x14ac:dyDescent="0.25">
      <c r="B34" s="7"/>
      <c r="C34" s="57" t="s">
        <v>16</v>
      </c>
      <c r="D34" s="58"/>
      <c r="E34" s="44">
        <v>0</v>
      </c>
      <c r="F34" s="44">
        <v>0</v>
      </c>
      <c r="G34" s="45">
        <f t="shared" ref="G34:G39" si="4">E34+F34</f>
        <v>0</v>
      </c>
      <c r="H34" s="44">
        <v>0</v>
      </c>
      <c r="I34" s="44">
        <v>0</v>
      </c>
      <c r="J34" s="45">
        <f>I34-E34</f>
        <v>0</v>
      </c>
    </row>
    <row r="35" spans="2:10" x14ac:dyDescent="0.25">
      <c r="B35" s="7"/>
      <c r="C35" s="57" t="s">
        <v>17</v>
      </c>
      <c r="D35" s="58"/>
      <c r="E35" s="44">
        <v>2297000</v>
      </c>
      <c r="F35" s="45">
        <v>516924.55</v>
      </c>
      <c r="G35" s="45">
        <f t="shared" si="4"/>
        <v>2813924.55</v>
      </c>
      <c r="H35" s="45">
        <v>2813924.55</v>
      </c>
      <c r="I35" s="45">
        <v>2813924.55</v>
      </c>
      <c r="J35" s="45">
        <f t="shared" ref="J35:J40" si="5">I35-E35</f>
        <v>516924.54999999981</v>
      </c>
    </row>
    <row r="36" spans="2:10" x14ac:dyDescent="0.25">
      <c r="B36" s="7"/>
      <c r="C36" s="57" t="s">
        <v>18</v>
      </c>
      <c r="D36" s="58"/>
      <c r="E36" s="44">
        <v>230000</v>
      </c>
      <c r="F36" s="44">
        <v>-197490.96</v>
      </c>
      <c r="G36" s="45">
        <f t="shared" si="4"/>
        <v>32509.040000000008</v>
      </c>
      <c r="H36" s="44">
        <v>32509.040000000001</v>
      </c>
      <c r="I36" s="44">
        <v>32509.040000000001</v>
      </c>
      <c r="J36" s="45">
        <f t="shared" si="5"/>
        <v>-197490.96</v>
      </c>
    </row>
    <row r="37" spans="2:10" ht="15" customHeight="1" x14ac:dyDescent="0.25">
      <c r="B37" s="7"/>
      <c r="C37" s="57" t="s">
        <v>19</v>
      </c>
      <c r="D37" s="58"/>
      <c r="E37" s="44">
        <v>355000</v>
      </c>
      <c r="F37" s="44">
        <v>1337908.53</v>
      </c>
      <c r="G37" s="45">
        <f t="shared" si="4"/>
        <v>1692908.53</v>
      </c>
      <c r="H37" s="44">
        <v>1692908.53</v>
      </c>
      <c r="I37" s="44">
        <v>1692908.53</v>
      </c>
      <c r="J37" s="45">
        <f t="shared" si="5"/>
        <v>1337908.53</v>
      </c>
    </row>
    <row r="38" spans="2:10" ht="20.25" customHeight="1" x14ac:dyDescent="0.25">
      <c r="B38" s="7"/>
      <c r="C38" s="57" t="s">
        <v>29</v>
      </c>
      <c r="D38" s="58"/>
      <c r="E38" s="44">
        <v>158271187</v>
      </c>
      <c r="F38" s="45">
        <v>11999785.109999999</v>
      </c>
      <c r="G38" s="45">
        <f t="shared" si="4"/>
        <v>170270972.11000001</v>
      </c>
      <c r="H38" s="45">
        <v>170270972.11000001</v>
      </c>
      <c r="I38" s="45">
        <v>170270972.11000001</v>
      </c>
      <c r="J38" s="45">
        <f t="shared" si="5"/>
        <v>11999785.110000014</v>
      </c>
    </row>
    <row r="39" spans="2:10" ht="24.75" customHeight="1" x14ac:dyDescent="0.25">
      <c r="B39" s="7"/>
      <c r="C39" s="57" t="s">
        <v>28</v>
      </c>
      <c r="D39" s="58"/>
      <c r="E39" s="44">
        <v>11020073</v>
      </c>
      <c r="F39" s="44">
        <v>-2291829.13</v>
      </c>
      <c r="G39" s="45">
        <f t="shared" si="4"/>
        <v>8728243.870000001</v>
      </c>
      <c r="H39" s="44">
        <v>8728243.8699999992</v>
      </c>
      <c r="I39" s="44">
        <v>8728243.8699999992</v>
      </c>
      <c r="J39" s="45">
        <f t="shared" si="5"/>
        <v>-2291829.1300000008</v>
      </c>
    </row>
    <row r="40" spans="2:10" x14ac:dyDescent="0.2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 x14ac:dyDescent="0.25">
      <c r="B41" s="63" t="s">
        <v>31</v>
      </c>
      <c r="C41" s="64"/>
      <c r="D41" s="65"/>
      <c r="E41" s="50">
        <f t="shared" ref="E41:J41" si="6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x14ac:dyDescent="0.25">
      <c r="B42" s="14"/>
      <c r="C42" s="57" t="s">
        <v>15</v>
      </c>
      <c r="D42" s="58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x14ac:dyDescent="0.25">
      <c r="B43" s="14"/>
      <c r="C43" s="57" t="s">
        <v>18</v>
      </c>
      <c r="D43" s="58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 x14ac:dyDescent="0.25">
      <c r="B44" s="7"/>
      <c r="C44" s="57" t="s">
        <v>27</v>
      </c>
      <c r="D44" s="58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 x14ac:dyDescent="0.25">
      <c r="B45" s="7"/>
      <c r="C45" s="57" t="s">
        <v>28</v>
      </c>
      <c r="D45" s="58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x14ac:dyDescent="0.25">
      <c r="B46" s="18"/>
      <c r="C46" s="19"/>
      <c r="D46" s="20"/>
      <c r="E46" s="46"/>
      <c r="F46" s="46"/>
      <c r="G46" s="46"/>
      <c r="H46" s="46"/>
      <c r="I46" s="46"/>
      <c r="J46" s="46"/>
    </row>
    <row r="47" spans="2:10" x14ac:dyDescent="0.25">
      <c r="B47" s="14" t="s">
        <v>23</v>
      </c>
      <c r="C47" s="21"/>
      <c r="D47" s="17"/>
      <c r="E47" s="51">
        <f t="shared" ref="E47:J47" si="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x14ac:dyDescent="0.25">
      <c r="B48" s="7"/>
      <c r="C48" s="57" t="s">
        <v>20</v>
      </c>
      <c r="D48" s="58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x14ac:dyDescent="0.25">
      <c r="B49" s="8"/>
      <c r="C49" s="9"/>
      <c r="D49" s="10"/>
      <c r="E49" s="47"/>
      <c r="F49" s="47"/>
      <c r="G49" s="47"/>
      <c r="H49" s="47"/>
      <c r="I49" s="47"/>
      <c r="J49" s="47"/>
    </row>
    <row r="50" spans="2:10" x14ac:dyDescent="0.25">
      <c r="B50" s="11"/>
      <c r="C50" s="12"/>
      <c r="D50" s="22" t="s">
        <v>21</v>
      </c>
      <c r="E50" s="48">
        <f t="shared" ref="E50:J50" si="8">E31+E41+E47</f>
        <v>175094260</v>
      </c>
      <c r="F50" s="48">
        <f t="shared" si="8"/>
        <v>11847208.600000001</v>
      </c>
      <c r="G50" s="48">
        <f t="shared" si="8"/>
        <v>186941468.60000002</v>
      </c>
      <c r="H50" s="48">
        <f t="shared" si="8"/>
        <v>186941468.60000002</v>
      </c>
      <c r="I50" s="48">
        <f t="shared" si="8"/>
        <v>186941468.60000002</v>
      </c>
      <c r="J50" s="59">
        <f t="shared" si="8"/>
        <v>11847208.600000015</v>
      </c>
    </row>
    <row r="51" spans="2:10" x14ac:dyDescent="0.25">
      <c r="B51" s="13"/>
      <c r="C51" s="13"/>
      <c r="D51" s="13"/>
      <c r="E51" s="13"/>
      <c r="F51" s="13"/>
      <c r="G51" s="13"/>
      <c r="H51" s="61" t="s">
        <v>32</v>
      </c>
      <c r="I51" s="62"/>
      <c r="J51" s="60"/>
    </row>
    <row r="52" spans="2:10" x14ac:dyDescent="0.25">
      <c r="B52" s="23"/>
      <c r="C52" s="23"/>
      <c r="D52" s="2"/>
      <c r="E52" s="2"/>
      <c r="F52" s="2"/>
      <c r="G52" s="2"/>
      <c r="H52" s="2"/>
      <c r="I52" s="2"/>
      <c r="J52" s="2"/>
    </row>
    <row r="53" spans="2:10" x14ac:dyDescent="0.25">
      <c r="C53" s="52"/>
      <c r="D53" s="52"/>
      <c r="E53" s="52"/>
      <c r="F53" s="52"/>
      <c r="G53" s="52"/>
      <c r="H53" s="52"/>
      <c r="I53" s="52"/>
    </row>
    <row r="54" spans="2:10" ht="15" customHeight="1" x14ac:dyDescent="0.25">
      <c r="C54" s="53" t="s">
        <v>35</v>
      </c>
      <c r="D54" s="54"/>
      <c r="E54" s="52"/>
      <c r="F54" s="52"/>
      <c r="G54" s="52"/>
      <c r="H54" s="53" t="s">
        <v>37</v>
      </c>
      <c r="I54" s="54"/>
    </row>
    <row r="55" spans="2:10" ht="15" customHeight="1" x14ac:dyDescent="0.25">
      <c r="C55" s="55" t="s">
        <v>36</v>
      </c>
      <c r="D55" s="56"/>
      <c r="E55" s="52"/>
      <c r="F55" s="52"/>
      <c r="G55" s="52"/>
      <c r="H55" s="55" t="s">
        <v>38</v>
      </c>
      <c r="I55" s="56"/>
    </row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</sheetData>
  <mergeCells count="42">
    <mergeCell ref="B15:D15"/>
    <mergeCell ref="E8:I8"/>
    <mergeCell ref="J8:J9"/>
    <mergeCell ref="B12:D12"/>
    <mergeCell ref="B13:D13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4:D14"/>
    <mergeCell ref="C42:D42"/>
    <mergeCell ref="C44:D44"/>
    <mergeCell ref="C45:D45"/>
    <mergeCell ref="C32:D32"/>
    <mergeCell ref="C33:D33"/>
    <mergeCell ref="C34:D34"/>
    <mergeCell ref="C35:D35"/>
    <mergeCell ref="B16:D16"/>
    <mergeCell ref="C36:D36"/>
    <mergeCell ref="B41:D41"/>
    <mergeCell ref="C43:D43"/>
    <mergeCell ref="J23:J24"/>
    <mergeCell ref="H24:I24"/>
    <mergeCell ref="B27:D29"/>
    <mergeCell ref="E27:I27"/>
    <mergeCell ref="J27:J28"/>
    <mergeCell ref="C37:D37"/>
    <mergeCell ref="C38:D38"/>
    <mergeCell ref="C39:D39"/>
    <mergeCell ref="C54:D54"/>
    <mergeCell ref="C55:D55"/>
    <mergeCell ref="H54:I54"/>
    <mergeCell ref="H55:I55"/>
    <mergeCell ref="C48:D48"/>
    <mergeCell ref="J50:J51"/>
    <mergeCell ref="H51:I51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2014-09-04T18:05:34Z</cp:lastPrinted>
  <dcterms:created xsi:type="dcterms:W3CDTF">2014-09-04T16:46:21Z</dcterms:created>
  <dcterms:modified xsi:type="dcterms:W3CDTF">2022-01-27T22:32:57Z</dcterms:modified>
</cp:coreProperties>
</file>