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<sst xmlns="http://schemas.openxmlformats.org/spreadsheetml/2006/main" count="167" uniqueCount="94">
  <si>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</si>
  <si>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</si>
  <si>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</si>
  <si>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</si>
  <si>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</si>
  <si>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</si>
  <si>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</si>
  <si>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</si>
  <si>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</si>
  <si>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</si>
  <si>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</si>
  <si>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</si>
  <si>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</si>
  <si>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</si>
  <si>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</si>
  <si>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</si>
  <si>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</si>
  <si>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</si>
  <si>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</si>
  <si>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</si>
  <si>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</si>
  <si>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</si>
  <si>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</si>
  <si>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</si>
  <si>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</si>
  <si>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</si>
  <si>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</si>
  <si>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</si>
  <si>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</si>
  <si>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</si>
  <si>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</si>
  <si>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</si>
  <si>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</si>
  <si>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</si>
  <si>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</si>
  <si>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</si>
  <si>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</si>
  <si>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</si>
  <si>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</si>
  <si>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</si>
  <si>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</si>
  <si>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</si>
  <si>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</si>
  <si>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</si>
  <si>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</si>
  <si>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</si>
  <si>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</si>
  <si>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</si>
  <si>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</si>
  <si>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</si>
  <si>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</si>
  <si>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</si>
  <si>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</si>
  <si>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</si>
  <si>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</si>
  <si>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</si>
  <si>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</si>
  <si>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</si>
  <si>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</si>
  <si>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</si>
  <si>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</si>
  <si>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</si>
  <si>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</si>
  <si>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</si>
  <si>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</si>
  <si>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</si>
  <si>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</si>
  <si>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</si>
  <si>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</si>
  <si>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</si>
  <si>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</si>
  <si>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</si>
  <si>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</si>
  <si>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</si>
  <si>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</si>
  <si>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</si>
  <si>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</si>
  <si>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</si>
  <si>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</si>
  <si>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</si>
  <si>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</si>
  <si>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</si>
  <si>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</si>
  <si>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</si>
  <si>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</si>
  <si>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</si>
  <si>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</si>
  <si>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</si>
  <si>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2020 (b)</t>
  </si>
  <si>
    <t>PROF. CARLOS RENE BALAN MEDINA</t>
  </si>
  <si>
    <t>C.P. LUIS JORGE POOT MOO</t>
  </si>
  <si>
    <t>SINDICO DE HACIENDA</t>
  </si>
  <si>
    <t>TESORERO MUNICIPAL</t>
  </si>
  <si>
    <t>4TO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</si>
</sst>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13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2</xdr:col>
      <xdr:colOff>171450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</xdr:row>
      <xdr:rowOff>19050</xdr:rowOff>
    </xdr:from>
    <xdr:to>
      <xdr:col>8</xdr:col>
      <xdr:colOff>1000125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905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8" sqref="G1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3.5" thickBot="1">
      <c r="B2" s="33" t="s">
        <v>93</v>
      </c>
      <c r="C2" s="34"/>
      <c r="D2" s="34"/>
      <c r="E2" s="34"/>
      <c r="F2" s="34"/>
      <c r="G2" s="34"/>
      <c r="H2" s="34"/>
      <c r="I2" s="35"/>
    </row>
    <row r="3" spans="2:9" ht="12.75">
      <c r="B3" s="33" t="s">
        <v>87</v>
      </c>
      <c r="C3" s="34"/>
      <c r="D3" s="34"/>
      <c r="E3" s="34"/>
      <c r="F3" s="34"/>
      <c r="G3" s="34"/>
      <c r="H3" s="34"/>
      <c r="I3" s="35"/>
    </row>
    <row r="4" spans="2:9" ht="12.7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2.7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2.75">
      <c r="B6" s="36" t="s">
        <v>88</v>
      </c>
      <c r="C6" s="37"/>
      <c r="D6" s="37"/>
      <c r="E6" s="37"/>
      <c r="F6" s="37"/>
      <c r="G6" s="37"/>
      <c r="H6" s="37"/>
      <c r="I6" s="38"/>
    </row>
    <row r="7" spans="2:9" ht="13.5" thickBot="1">
      <c r="B7" s="39" t="s">
        <v>2</v>
      </c>
      <c r="C7" s="40"/>
      <c r="D7" s="40"/>
      <c r="E7" s="40"/>
      <c r="F7" s="40"/>
      <c r="G7" s="40"/>
      <c r="H7" s="40"/>
      <c r="I7" s="41"/>
    </row>
    <row r="8" spans="2:9" ht="15.75" customHeight="1">
      <c r="B8" s="33" t="s">
        <v>3</v>
      </c>
      <c r="C8" s="42"/>
      <c r="D8" s="33" t="s">
        <v>4</v>
      </c>
      <c r="E8" s="34"/>
      <c r="F8" s="34"/>
      <c r="G8" s="34"/>
      <c r="H8" s="42"/>
      <c r="I8" s="47" t="s">
        <v>5</v>
      </c>
    </row>
    <row r="9" spans="2:9" ht="15" customHeight="1" thickBot="1">
      <c r="B9" s="36"/>
      <c r="C9" s="46"/>
      <c r="D9" s="39"/>
      <c r="E9" s="40"/>
      <c r="F9" s="40"/>
      <c r="G9" s="40"/>
      <c r="H9" s="43"/>
      <c r="I9" s="48"/>
    </row>
    <row r="10" spans="2:9" ht="26.25" thickBot="1">
      <c r="B10" s="39"/>
      <c r="C10" s="4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9"/>
    </row>
    <row r="11" spans="2:9" ht="12.75">
      <c r="B11" s="7" t="s">
        <v>11</v>
      </c>
      <c r="C11" s="8"/>
      <c r="D11" s="14">
        <f aca="true" t="shared" si="0" ref="D11:I11">D12+D20+D30+D40+D50+D60+D73+D77+D64</f>
        <v>140773747.38</v>
      </c>
      <c r="E11" s="14">
        <f t="shared" si="0"/>
        <v>-12134948.729999999</v>
      </c>
      <c r="F11" s="14">
        <f t="shared" si="0"/>
        <v>128638798.64999999</v>
      </c>
      <c r="G11" s="14">
        <f t="shared" si="0"/>
        <v>128638798.64999999</v>
      </c>
      <c r="H11" s="14">
        <f t="shared" si="0"/>
        <v>119667167.33999999</v>
      </c>
      <c r="I11" s="14">
        <f t="shared" si="0"/>
        <v>0</v>
      </c>
    </row>
    <row r="12" spans="2:9" ht="12.75">
      <c r="B12" s="3" t="s">
        <v>12</v>
      </c>
      <c r="C12" s="9"/>
      <c r="D12" s="15">
        <f aca="true" t="shared" si="1" ref="D12:I12">SUM(D13:D19)</f>
        <v>56586617.2</v>
      </c>
      <c r="E12" s="15">
        <f t="shared" si="1"/>
        <v>7266302.93</v>
      </c>
      <c r="F12" s="15">
        <f t="shared" si="1"/>
        <v>63852920.13</v>
      </c>
      <c r="G12" s="15">
        <f t="shared" si="1"/>
        <v>63852920.13</v>
      </c>
      <c r="H12" s="15">
        <f t="shared" si="1"/>
        <v>56496537.35</v>
      </c>
      <c r="I12" s="15">
        <f t="shared" si="1"/>
        <v>0</v>
      </c>
    </row>
    <row r="13" spans="2:9" ht="12.75">
      <c r="B13" s="13" t="s">
        <v>13</v>
      </c>
      <c r="C13" s="11"/>
      <c r="D13" s="15">
        <v>25275022.88</v>
      </c>
      <c r="E13" s="16">
        <v>899918.45</v>
      </c>
      <c r="F13" s="16">
        <f>D13+E13</f>
        <v>26174941.33</v>
      </c>
      <c r="G13" s="16">
        <v>26174941.33</v>
      </c>
      <c r="H13" s="16">
        <v>26174941.33</v>
      </c>
      <c r="I13" s="16">
        <f>F13-G13</f>
        <v>0</v>
      </c>
    </row>
    <row r="14" spans="2:9" ht="12.75">
      <c r="B14" s="13" t="s">
        <v>14</v>
      </c>
      <c r="C14" s="11"/>
      <c r="D14" s="15">
        <v>14677774.84</v>
      </c>
      <c r="E14" s="16">
        <v>923835.52</v>
      </c>
      <c r="F14" s="16">
        <f aca="true" t="shared" si="2" ref="F14:F19">D14+E14</f>
        <v>15601610.36</v>
      </c>
      <c r="G14" s="16">
        <v>15601610.36</v>
      </c>
      <c r="H14" s="16">
        <v>15601610.36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10380966.48</v>
      </c>
      <c r="E15" s="16">
        <v>-1276721.17</v>
      </c>
      <c r="F15" s="16">
        <f t="shared" si="2"/>
        <v>9104245.31</v>
      </c>
      <c r="G15" s="16">
        <v>9104245.31</v>
      </c>
      <c r="H15" s="16">
        <v>9104245.31</v>
      </c>
      <c r="I15" s="16">
        <f t="shared" si="3"/>
        <v>0</v>
      </c>
    </row>
    <row r="16" spans="2:9" ht="12.75">
      <c r="B16" s="13" t="s">
        <v>16</v>
      </c>
      <c r="C16" s="11"/>
      <c r="D16" s="15">
        <v>3006492</v>
      </c>
      <c r="E16" s="16">
        <v>-118552.74</v>
      </c>
      <c r="F16" s="16">
        <f t="shared" si="2"/>
        <v>2887939.26</v>
      </c>
      <c r="G16" s="16">
        <v>2887939.26</v>
      </c>
      <c r="H16" s="16">
        <v>2887939.26</v>
      </c>
      <c r="I16" s="16">
        <f t="shared" si="3"/>
        <v>0</v>
      </c>
    </row>
    <row r="17" spans="2:9" ht="12.75">
      <c r="B17" s="13" t="s">
        <v>17</v>
      </c>
      <c r="C17" s="11"/>
      <c r="D17" s="15">
        <v>2316050</v>
      </c>
      <c r="E17" s="16">
        <v>6567890.78</v>
      </c>
      <c r="F17" s="16">
        <f t="shared" si="2"/>
        <v>8883940.780000001</v>
      </c>
      <c r="G17" s="16">
        <v>8883940.78</v>
      </c>
      <c r="H17" s="16">
        <v>1527558</v>
      </c>
      <c r="I17" s="16">
        <f t="shared" si="3"/>
        <v>0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930311</v>
      </c>
      <c r="E19" s="16">
        <v>269932.09</v>
      </c>
      <c r="F19" s="16">
        <f t="shared" si="2"/>
        <v>1200243.09</v>
      </c>
      <c r="G19" s="16">
        <v>1200243.09</v>
      </c>
      <c r="H19" s="16">
        <v>1200243.09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12722144.280000001</v>
      </c>
      <c r="E20" s="15">
        <f t="shared" si="4"/>
        <v>341854.5299999998</v>
      </c>
      <c r="F20" s="15">
        <f t="shared" si="4"/>
        <v>13063998.81</v>
      </c>
      <c r="G20" s="15">
        <f t="shared" si="4"/>
        <v>13063998.809999999</v>
      </c>
      <c r="H20" s="15">
        <f t="shared" si="4"/>
        <v>12768520.38</v>
      </c>
      <c r="I20" s="15">
        <f t="shared" si="4"/>
        <v>0</v>
      </c>
    </row>
    <row r="21" spans="2:9" ht="12.75">
      <c r="B21" s="13" t="s">
        <v>21</v>
      </c>
      <c r="C21" s="11"/>
      <c r="D21" s="15">
        <v>3314538.68</v>
      </c>
      <c r="E21" s="16">
        <v>-1384424.12</v>
      </c>
      <c r="F21" s="15">
        <f aca="true" t="shared" si="5" ref="F21:F29">D21+E21</f>
        <v>1930114.56</v>
      </c>
      <c r="G21" s="16">
        <v>1930114.56</v>
      </c>
      <c r="H21" s="16">
        <v>1930114.56</v>
      </c>
      <c r="I21" s="16">
        <f>F21-G21</f>
        <v>0</v>
      </c>
    </row>
    <row r="22" spans="2:9" ht="12.75">
      <c r="B22" s="13" t="s">
        <v>22</v>
      </c>
      <c r="C22" s="11"/>
      <c r="D22" s="15">
        <v>748331</v>
      </c>
      <c r="E22" s="16">
        <v>236458.49</v>
      </c>
      <c r="F22" s="15">
        <f t="shared" si="5"/>
        <v>984789.49</v>
      </c>
      <c r="G22" s="16">
        <v>984789.49</v>
      </c>
      <c r="H22" s="16">
        <v>984789.49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2452489.6</v>
      </c>
      <c r="E24" s="16">
        <v>215227.97</v>
      </c>
      <c r="F24" s="15">
        <f t="shared" si="5"/>
        <v>2667717.5700000003</v>
      </c>
      <c r="G24" s="16">
        <v>2667717.57</v>
      </c>
      <c r="H24" s="16">
        <v>2635849.6</v>
      </c>
      <c r="I24" s="16">
        <f t="shared" si="6"/>
        <v>0</v>
      </c>
    </row>
    <row r="25" spans="2:9" ht="12.75">
      <c r="B25" s="13" t="s">
        <v>25</v>
      </c>
      <c r="C25" s="11"/>
      <c r="D25" s="15">
        <v>871013</v>
      </c>
      <c r="E25" s="16">
        <v>33732.9</v>
      </c>
      <c r="F25" s="15">
        <f t="shared" si="5"/>
        <v>904745.9</v>
      </c>
      <c r="G25" s="16">
        <v>904745.9</v>
      </c>
      <c r="H25" s="16">
        <v>763457.9</v>
      </c>
      <c r="I25" s="16">
        <f t="shared" si="6"/>
        <v>0</v>
      </c>
    </row>
    <row r="26" spans="2:9" ht="12.75">
      <c r="B26" s="13" t="s">
        <v>26</v>
      </c>
      <c r="C26" s="11"/>
      <c r="D26" s="15">
        <v>3889639</v>
      </c>
      <c r="E26" s="16">
        <v>991037.86</v>
      </c>
      <c r="F26" s="15">
        <f t="shared" si="5"/>
        <v>4880676.86</v>
      </c>
      <c r="G26" s="16">
        <v>4880676.86</v>
      </c>
      <c r="H26" s="16">
        <v>4877521.66</v>
      </c>
      <c r="I26" s="16">
        <f t="shared" si="6"/>
        <v>0</v>
      </c>
    </row>
    <row r="27" spans="2:9" ht="12.75">
      <c r="B27" s="13" t="s">
        <v>27</v>
      </c>
      <c r="C27" s="11"/>
      <c r="D27" s="15">
        <v>833472.5</v>
      </c>
      <c r="E27" s="16">
        <v>-622487.68</v>
      </c>
      <c r="F27" s="15">
        <f t="shared" si="5"/>
        <v>210984.81999999995</v>
      </c>
      <c r="G27" s="16">
        <v>210984.82</v>
      </c>
      <c r="H27" s="16">
        <v>210984.82</v>
      </c>
      <c r="I27" s="16">
        <f t="shared" si="6"/>
        <v>0</v>
      </c>
    </row>
    <row r="28" spans="2:9" ht="12.75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13" t="s">
        <v>29</v>
      </c>
      <c r="C29" s="11"/>
      <c r="D29" s="15">
        <v>612660.5</v>
      </c>
      <c r="E29" s="16">
        <v>872309.11</v>
      </c>
      <c r="F29" s="15">
        <f t="shared" si="5"/>
        <v>1484969.6099999999</v>
      </c>
      <c r="G29" s="16">
        <v>1484969.61</v>
      </c>
      <c r="H29" s="16">
        <v>1365802.35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7779569.210000001</v>
      </c>
      <c r="E30" s="15">
        <f t="shared" si="7"/>
        <v>1170139.1600000004</v>
      </c>
      <c r="F30" s="15">
        <f t="shared" si="7"/>
        <v>8949708.37</v>
      </c>
      <c r="G30" s="15">
        <f t="shared" si="7"/>
        <v>8949708.37</v>
      </c>
      <c r="H30" s="15">
        <f t="shared" si="7"/>
        <v>7629938.27</v>
      </c>
      <c r="I30" s="15">
        <f t="shared" si="7"/>
        <v>0</v>
      </c>
    </row>
    <row r="31" spans="2:9" ht="12.75">
      <c r="B31" s="13" t="s">
        <v>31</v>
      </c>
      <c r="C31" s="11"/>
      <c r="D31" s="15">
        <v>339917</v>
      </c>
      <c r="E31" s="16">
        <v>1195217.08</v>
      </c>
      <c r="F31" s="15">
        <f aca="true" t="shared" si="8" ref="F31:F39">D31+E31</f>
        <v>1535134.08</v>
      </c>
      <c r="G31" s="16">
        <v>1535134.08</v>
      </c>
      <c r="H31" s="16">
        <v>400066.08</v>
      </c>
      <c r="I31" s="16">
        <f t="shared" si="6"/>
        <v>0</v>
      </c>
    </row>
    <row r="32" spans="2:9" ht="12.75">
      <c r="B32" s="13" t="s">
        <v>32</v>
      </c>
      <c r="C32" s="11"/>
      <c r="D32" s="15">
        <v>1164044</v>
      </c>
      <c r="E32" s="16">
        <v>36465.2</v>
      </c>
      <c r="F32" s="15">
        <f t="shared" si="8"/>
        <v>1200509.2</v>
      </c>
      <c r="G32" s="16">
        <v>1200509.2</v>
      </c>
      <c r="H32" s="16">
        <v>1184094.11</v>
      </c>
      <c r="I32" s="16">
        <f t="shared" si="6"/>
        <v>0</v>
      </c>
    </row>
    <row r="33" spans="2:9" ht="12.75">
      <c r="B33" s="13" t="s">
        <v>33</v>
      </c>
      <c r="C33" s="11"/>
      <c r="D33" s="15">
        <v>623696.38</v>
      </c>
      <c r="E33" s="16">
        <v>61186.51</v>
      </c>
      <c r="F33" s="15">
        <f t="shared" si="8"/>
        <v>684882.89</v>
      </c>
      <c r="G33" s="16">
        <v>684882.89</v>
      </c>
      <c r="H33" s="16">
        <v>684882.89</v>
      </c>
      <c r="I33" s="16">
        <f t="shared" si="6"/>
        <v>0</v>
      </c>
    </row>
    <row r="34" spans="2:9" ht="12.75">
      <c r="B34" s="13" t="s">
        <v>34</v>
      </c>
      <c r="C34" s="11"/>
      <c r="D34" s="15">
        <v>62924</v>
      </c>
      <c r="E34" s="16">
        <v>145342.28</v>
      </c>
      <c r="F34" s="15">
        <f t="shared" si="8"/>
        <v>208266.28</v>
      </c>
      <c r="G34" s="16">
        <v>208266.28</v>
      </c>
      <c r="H34" s="16">
        <v>208266.28</v>
      </c>
      <c r="I34" s="16">
        <f t="shared" si="6"/>
        <v>0</v>
      </c>
    </row>
    <row r="35" spans="2:9" ht="12.75">
      <c r="B35" s="13" t="s">
        <v>35</v>
      </c>
      <c r="C35" s="11"/>
      <c r="D35" s="15">
        <v>931695.41</v>
      </c>
      <c r="E35" s="16">
        <v>594116.82</v>
      </c>
      <c r="F35" s="15">
        <f t="shared" si="8"/>
        <v>1525812.23</v>
      </c>
      <c r="G35" s="16">
        <v>1525812.23</v>
      </c>
      <c r="H35" s="16">
        <v>1357525.22</v>
      </c>
      <c r="I35" s="16">
        <f t="shared" si="6"/>
        <v>0</v>
      </c>
    </row>
    <row r="36" spans="2:9" ht="12.75">
      <c r="B36" s="13" t="s">
        <v>36</v>
      </c>
      <c r="C36" s="11"/>
      <c r="D36" s="15">
        <v>171860</v>
      </c>
      <c r="E36" s="16">
        <v>165849.76</v>
      </c>
      <c r="F36" s="15">
        <f t="shared" si="8"/>
        <v>337709.76</v>
      </c>
      <c r="G36" s="16">
        <v>337709.76</v>
      </c>
      <c r="H36" s="16">
        <v>337709.76</v>
      </c>
      <c r="I36" s="16">
        <f t="shared" si="6"/>
        <v>0</v>
      </c>
    </row>
    <row r="37" spans="2:9" ht="12.75">
      <c r="B37" s="13" t="s">
        <v>37</v>
      </c>
      <c r="C37" s="11"/>
      <c r="D37" s="15">
        <v>53498</v>
      </c>
      <c r="E37" s="16">
        <v>-34048.02</v>
      </c>
      <c r="F37" s="15">
        <f t="shared" si="8"/>
        <v>19449.980000000003</v>
      </c>
      <c r="G37" s="16">
        <v>19449.98</v>
      </c>
      <c r="H37" s="16">
        <v>19449.98</v>
      </c>
      <c r="I37" s="16">
        <f t="shared" si="6"/>
        <v>0</v>
      </c>
    </row>
    <row r="38" spans="2:9" ht="12.75">
      <c r="B38" s="13" t="s">
        <v>38</v>
      </c>
      <c r="C38" s="11"/>
      <c r="D38" s="15">
        <v>2140882.44</v>
      </c>
      <c r="E38" s="16">
        <v>-1274868.81</v>
      </c>
      <c r="F38" s="15">
        <f t="shared" si="8"/>
        <v>866013.6299999999</v>
      </c>
      <c r="G38" s="16">
        <v>866013.63</v>
      </c>
      <c r="H38" s="16">
        <v>866013.63</v>
      </c>
      <c r="I38" s="16">
        <f t="shared" si="6"/>
        <v>0</v>
      </c>
    </row>
    <row r="39" spans="2:9" ht="12.75">
      <c r="B39" s="13" t="s">
        <v>39</v>
      </c>
      <c r="C39" s="11"/>
      <c r="D39" s="15">
        <v>2291051.98</v>
      </c>
      <c r="E39" s="16">
        <v>280878.34</v>
      </c>
      <c r="F39" s="15">
        <f t="shared" si="8"/>
        <v>2571930.32</v>
      </c>
      <c r="G39" s="16">
        <v>2571930.32</v>
      </c>
      <c r="H39" s="16">
        <v>2571930.32</v>
      </c>
      <c r="I39" s="16">
        <f t="shared" si="6"/>
        <v>0</v>
      </c>
    </row>
    <row r="40" spans="2:9" ht="25.5" customHeight="1">
      <c r="B40" s="44" t="s">
        <v>40</v>
      </c>
      <c r="C40" s="45"/>
      <c r="D40" s="15">
        <f aca="true" t="shared" si="9" ref="D40:I40">SUM(D41:D49)</f>
        <v>30435242.89</v>
      </c>
      <c r="E40" s="15">
        <f t="shared" si="9"/>
        <v>9461162.52</v>
      </c>
      <c r="F40" s="15">
        <f>SUM(F41:F49)</f>
        <v>39896405.410000004</v>
      </c>
      <c r="G40" s="15">
        <f t="shared" si="9"/>
        <v>39896405.41</v>
      </c>
      <c r="H40" s="15">
        <f t="shared" si="9"/>
        <v>39896405.41</v>
      </c>
      <c r="I40" s="15">
        <f t="shared" si="9"/>
        <v>0</v>
      </c>
    </row>
    <row r="41" spans="2:9" ht="12.75">
      <c r="B41" s="13" t="s">
        <v>41</v>
      </c>
      <c r="C41" s="11"/>
      <c r="D41" s="15">
        <v>7200000</v>
      </c>
      <c r="E41" s="16">
        <v>125106</v>
      </c>
      <c r="F41" s="15">
        <f>D41+E41</f>
        <v>7325106</v>
      </c>
      <c r="G41" s="16">
        <v>7325106</v>
      </c>
      <c r="H41" s="16">
        <v>7325106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6500000</v>
      </c>
      <c r="E43" s="16">
        <v>-687050</v>
      </c>
      <c r="F43" s="15">
        <f t="shared" si="10"/>
        <v>5812950</v>
      </c>
      <c r="G43" s="16">
        <v>5812950</v>
      </c>
      <c r="H43" s="16">
        <v>5812950</v>
      </c>
      <c r="I43" s="16">
        <f t="shared" si="6"/>
        <v>0</v>
      </c>
    </row>
    <row r="44" spans="2:9" ht="12.75">
      <c r="B44" s="13" t="s">
        <v>44</v>
      </c>
      <c r="C44" s="11"/>
      <c r="D44" s="15">
        <v>11805686.89</v>
      </c>
      <c r="E44" s="16">
        <v>10276932.6</v>
      </c>
      <c r="F44" s="15">
        <f t="shared" si="10"/>
        <v>22082619.490000002</v>
      </c>
      <c r="G44" s="16">
        <v>22082619.49</v>
      </c>
      <c r="H44" s="16">
        <v>22082619.49</v>
      </c>
      <c r="I44" s="16">
        <f t="shared" si="6"/>
        <v>0</v>
      </c>
    </row>
    <row r="45" spans="2:9" ht="12.75">
      <c r="B45" s="13" t="s">
        <v>45</v>
      </c>
      <c r="C45" s="11"/>
      <c r="D45" s="15">
        <v>4929556</v>
      </c>
      <c r="E45" s="16">
        <v>-253826.08</v>
      </c>
      <c r="F45" s="15">
        <f t="shared" si="10"/>
        <v>4675729.92</v>
      </c>
      <c r="G45" s="16">
        <v>4675729.92</v>
      </c>
      <c r="H45" s="16">
        <v>4675729.92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44" t="s">
        <v>50</v>
      </c>
      <c r="C50" s="45"/>
      <c r="D50" s="15">
        <f aca="true" t="shared" si="11" ref="D50:I50">SUM(D51:D59)</f>
        <v>1974762</v>
      </c>
      <c r="E50" s="15">
        <f t="shared" si="11"/>
        <v>-1814154.8699999999</v>
      </c>
      <c r="F50" s="15">
        <f t="shared" si="11"/>
        <v>160607.13</v>
      </c>
      <c r="G50" s="15">
        <f t="shared" si="11"/>
        <v>160607.13</v>
      </c>
      <c r="H50" s="15">
        <f t="shared" si="11"/>
        <v>160607.13</v>
      </c>
      <c r="I50" s="15">
        <f t="shared" si="11"/>
        <v>0</v>
      </c>
    </row>
    <row r="51" spans="2:9" ht="12.75">
      <c r="B51" s="13" t="s">
        <v>51</v>
      </c>
      <c r="C51" s="11"/>
      <c r="D51" s="15">
        <v>223200</v>
      </c>
      <c r="E51" s="16">
        <v>-183205.41</v>
      </c>
      <c r="F51" s="15">
        <f t="shared" si="10"/>
        <v>39994.59</v>
      </c>
      <c r="G51" s="16">
        <v>39994.59</v>
      </c>
      <c r="H51" s="16">
        <v>39994.59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1700000</v>
      </c>
      <c r="E54" s="16">
        <v>-1700000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13862</v>
      </c>
      <c r="E56" s="16">
        <v>106750.54</v>
      </c>
      <c r="F56" s="15">
        <f t="shared" si="10"/>
        <v>120612.54</v>
      </c>
      <c r="G56" s="16">
        <v>120612.54</v>
      </c>
      <c r="H56" s="16">
        <v>120612.54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>
        <v>37700</v>
      </c>
      <c r="E59" s="16">
        <v>-37700</v>
      </c>
      <c r="F59" s="15">
        <f t="shared" si="10"/>
        <v>0</v>
      </c>
      <c r="G59" s="16">
        <v>0</v>
      </c>
      <c r="H59" s="16">
        <v>0</v>
      </c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29775411.8</v>
      </c>
      <c r="E60" s="15">
        <f>SUM(E61:E63)</f>
        <v>-29775411.8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>
        <v>26075411.8</v>
      </c>
      <c r="E61" s="16">
        <v>-26075411.8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62</v>
      </c>
      <c r="C62" s="11"/>
      <c r="D62" s="15">
        <v>3700000</v>
      </c>
      <c r="E62" s="16">
        <v>-3700000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44" t="s">
        <v>64</v>
      </c>
      <c r="C64" s="45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1500000</v>
      </c>
      <c r="E77" s="15">
        <f>SUM(E78:E84)</f>
        <v>1215158.8</v>
      </c>
      <c r="F77" s="15">
        <f>SUM(F78:F84)</f>
        <v>2715158.8</v>
      </c>
      <c r="G77" s="15">
        <f>SUM(G78:G84)</f>
        <v>2715158.8</v>
      </c>
      <c r="H77" s="15">
        <f>SUM(H78:H84)</f>
        <v>2715158.8</v>
      </c>
      <c r="I77" s="16">
        <f t="shared" si="6"/>
        <v>0</v>
      </c>
    </row>
    <row r="78" spans="2:9" ht="12.75">
      <c r="B78" s="13" t="s">
        <v>78</v>
      </c>
      <c r="C78" s="11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2.75">
      <c r="B79" s="13" t="s">
        <v>79</v>
      </c>
      <c r="C79" s="11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1500000</v>
      </c>
      <c r="E84" s="16">
        <v>1215158.8</v>
      </c>
      <c r="F84" s="15">
        <f t="shared" si="10"/>
        <v>2715158.8</v>
      </c>
      <c r="G84" s="16">
        <v>2715158.8</v>
      </c>
      <c r="H84" s="16">
        <v>2715158.8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37078502.620000005</v>
      </c>
      <c r="E86" s="21">
        <f>E87+E105+E95+E115+E125+E135+E139+E148+E152</f>
        <v>50586391.8</v>
      </c>
      <c r="F86" s="21">
        <f t="shared" si="12"/>
        <v>87664894.41999999</v>
      </c>
      <c r="G86" s="21">
        <f>G87+G105+G95+G115+G125+G135+G139+G148+G152</f>
        <v>87664894.42</v>
      </c>
      <c r="H86" s="21">
        <f>H87+H105+H95+H115+H125+H135+H139+H148+H152</f>
        <v>86257360.19</v>
      </c>
      <c r="I86" s="21">
        <f t="shared" si="12"/>
        <v>0</v>
      </c>
    </row>
    <row r="87" spans="2:9" ht="12.75">
      <c r="B87" s="3" t="s">
        <v>12</v>
      </c>
      <c r="C87" s="9"/>
      <c r="D87" s="15">
        <f>SUM(D88:D94)</f>
        <v>7216437.100000001</v>
      </c>
      <c r="E87" s="15">
        <f>SUM(E88:E94)</f>
        <v>1846166.96</v>
      </c>
      <c r="F87" s="15">
        <f>SUM(F88:F94)</f>
        <v>9062604.06</v>
      </c>
      <c r="G87" s="15">
        <f>SUM(G88:G94)</f>
        <v>9062604.06</v>
      </c>
      <c r="H87" s="15">
        <f>SUM(H88:H94)</f>
        <v>9062604.06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5315832.49</v>
      </c>
      <c r="E88" s="16">
        <v>0</v>
      </c>
      <c r="F88" s="15">
        <f aca="true" t="shared" si="14" ref="F88:F104">D88+E88</f>
        <v>5315832.49</v>
      </c>
      <c r="G88" s="16">
        <v>5315832.49</v>
      </c>
      <c r="H88" s="16">
        <v>5315832.49</v>
      </c>
      <c r="I88" s="16">
        <f t="shared" si="13"/>
        <v>0</v>
      </c>
    </row>
    <row r="89" spans="2:9" ht="12.75">
      <c r="B89" s="13" t="s">
        <v>14</v>
      </c>
      <c r="C89" s="11"/>
      <c r="D89" s="15">
        <v>0</v>
      </c>
      <c r="E89" s="16">
        <v>762925.95</v>
      </c>
      <c r="F89" s="15">
        <f t="shared" si="14"/>
        <v>762925.95</v>
      </c>
      <c r="G89" s="16">
        <v>762925.95</v>
      </c>
      <c r="H89" s="16">
        <v>762925.95</v>
      </c>
      <c r="I89" s="16">
        <f t="shared" si="13"/>
        <v>0</v>
      </c>
    </row>
    <row r="90" spans="2:9" ht="12.75">
      <c r="B90" s="13" t="s">
        <v>15</v>
      </c>
      <c r="C90" s="11"/>
      <c r="D90" s="15">
        <v>1508507.61</v>
      </c>
      <c r="E90" s="16">
        <v>-59944.16</v>
      </c>
      <c r="F90" s="15">
        <f t="shared" si="14"/>
        <v>1448563.4500000002</v>
      </c>
      <c r="G90" s="16">
        <v>1448563.45</v>
      </c>
      <c r="H90" s="16">
        <v>1448563.45</v>
      </c>
      <c r="I90" s="16">
        <f t="shared" si="13"/>
        <v>0</v>
      </c>
    </row>
    <row r="91" spans="2:9" ht="12.75">
      <c r="B91" s="13" t="s">
        <v>16</v>
      </c>
      <c r="C91" s="11"/>
      <c r="D91" s="15">
        <v>292800</v>
      </c>
      <c r="E91" s="16">
        <v>-17593</v>
      </c>
      <c r="F91" s="15">
        <f t="shared" si="14"/>
        <v>275207</v>
      </c>
      <c r="G91" s="16">
        <v>275207</v>
      </c>
      <c r="H91" s="16">
        <v>275207</v>
      </c>
      <c r="I91" s="16">
        <f t="shared" si="13"/>
        <v>0</v>
      </c>
    </row>
    <row r="92" spans="2:9" ht="12.75">
      <c r="B92" s="13" t="s">
        <v>17</v>
      </c>
      <c r="C92" s="11"/>
      <c r="D92" s="15">
        <v>99297</v>
      </c>
      <c r="E92" s="16">
        <v>1160778.17</v>
      </c>
      <c r="F92" s="15">
        <f t="shared" si="14"/>
        <v>1260075.17</v>
      </c>
      <c r="G92" s="16">
        <v>1260075.17</v>
      </c>
      <c r="H92" s="16">
        <v>1260075.17</v>
      </c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615448.02</v>
      </c>
      <c r="E95" s="15">
        <f>SUM(E96:E104)</f>
        <v>1745311.9300000002</v>
      </c>
      <c r="F95" s="15">
        <f>SUM(F96:F104)</f>
        <v>2360759.95</v>
      </c>
      <c r="G95" s="15">
        <f>SUM(G96:G104)</f>
        <v>2360759.95</v>
      </c>
      <c r="H95" s="15">
        <f>SUM(H96:H104)</f>
        <v>2332940.83</v>
      </c>
      <c r="I95" s="16">
        <f t="shared" si="13"/>
        <v>0</v>
      </c>
    </row>
    <row r="96" spans="2:9" ht="12.75">
      <c r="B96" s="13" t="s">
        <v>21</v>
      </c>
      <c r="C96" s="11"/>
      <c r="D96" s="15">
        <v>75318.42</v>
      </c>
      <c r="E96" s="16">
        <v>189722.02</v>
      </c>
      <c r="F96" s="15">
        <f t="shared" si="14"/>
        <v>265040.44</v>
      </c>
      <c r="G96" s="16">
        <v>265040.44</v>
      </c>
      <c r="H96" s="16">
        <v>265040.44</v>
      </c>
      <c r="I96" s="16">
        <f t="shared" si="13"/>
        <v>0</v>
      </c>
    </row>
    <row r="97" spans="2:9" ht="12.75">
      <c r="B97" s="13" t="s">
        <v>22</v>
      </c>
      <c r="C97" s="11"/>
      <c r="D97" s="15">
        <v>68252</v>
      </c>
      <c r="E97" s="16">
        <v>-59047.13</v>
      </c>
      <c r="F97" s="15">
        <f t="shared" si="14"/>
        <v>9204.870000000003</v>
      </c>
      <c r="G97" s="16">
        <v>9204.87</v>
      </c>
      <c r="H97" s="16">
        <v>9204.87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114084.6</v>
      </c>
      <c r="E99" s="16">
        <v>1146219.34</v>
      </c>
      <c r="F99" s="15">
        <f t="shared" si="14"/>
        <v>1260303.9400000002</v>
      </c>
      <c r="G99" s="16">
        <v>1260303.94</v>
      </c>
      <c r="H99" s="16">
        <v>1232484.82</v>
      </c>
      <c r="I99" s="16">
        <f t="shared" si="13"/>
        <v>0</v>
      </c>
    </row>
    <row r="100" spans="2:9" ht="12.75">
      <c r="B100" s="13" t="s">
        <v>25</v>
      </c>
      <c r="C100" s="11"/>
      <c r="D100" s="15">
        <v>21462</v>
      </c>
      <c r="E100" s="16">
        <v>-16142</v>
      </c>
      <c r="F100" s="15">
        <f t="shared" si="14"/>
        <v>5320</v>
      </c>
      <c r="G100" s="16">
        <v>5320</v>
      </c>
      <c r="H100" s="16">
        <v>5320</v>
      </c>
      <c r="I100" s="16">
        <f t="shared" si="13"/>
        <v>0</v>
      </c>
    </row>
    <row r="101" spans="2:9" ht="12.75">
      <c r="B101" s="13" t="s">
        <v>26</v>
      </c>
      <c r="C101" s="11"/>
      <c r="D101" s="15">
        <v>289639</v>
      </c>
      <c r="E101" s="16">
        <v>-117088.25</v>
      </c>
      <c r="F101" s="15">
        <f t="shared" si="14"/>
        <v>172550.75</v>
      </c>
      <c r="G101" s="16">
        <v>172550.75</v>
      </c>
      <c r="H101" s="16">
        <v>172550.75</v>
      </c>
      <c r="I101" s="16">
        <f t="shared" si="13"/>
        <v>0</v>
      </c>
    </row>
    <row r="102" spans="2:9" ht="12.75">
      <c r="B102" s="13" t="s">
        <v>27</v>
      </c>
      <c r="C102" s="11"/>
      <c r="D102" s="15">
        <v>4676.5</v>
      </c>
      <c r="E102" s="16">
        <v>584426.16</v>
      </c>
      <c r="F102" s="15">
        <f t="shared" si="14"/>
        <v>589102.66</v>
      </c>
      <c r="G102" s="16">
        <v>589102.66</v>
      </c>
      <c r="H102" s="16">
        <v>589102.66</v>
      </c>
      <c r="I102" s="16">
        <f t="shared" si="13"/>
        <v>0</v>
      </c>
    </row>
    <row r="103" spans="2:9" ht="12.75">
      <c r="B103" s="13" t="s">
        <v>28</v>
      </c>
      <c r="C103" s="11"/>
      <c r="D103" s="15">
        <v>0</v>
      </c>
      <c r="E103" s="16">
        <v>1999.84</v>
      </c>
      <c r="F103" s="15">
        <f t="shared" si="14"/>
        <v>1999.84</v>
      </c>
      <c r="G103" s="16">
        <v>1999.84</v>
      </c>
      <c r="H103" s="16">
        <v>1999.84</v>
      </c>
      <c r="I103" s="16">
        <f t="shared" si="13"/>
        <v>0</v>
      </c>
    </row>
    <row r="104" spans="2:9" ht="12.75">
      <c r="B104" s="13" t="s">
        <v>29</v>
      </c>
      <c r="C104" s="11"/>
      <c r="D104" s="15">
        <v>42015.5</v>
      </c>
      <c r="E104" s="16">
        <v>15221.95</v>
      </c>
      <c r="F104" s="15">
        <f t="shared" si="14"/>
        <v>57237.45</v>
      </c>
      <c r="G104" s="16">
        <v>57237.45</v>
      </c>
      <c r="H104" s="16">
        <v>57237.45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14291449.360000001</v>
      </c>
      <c r="E105" s="15">
        <f>SUM(E106:E114)</f>
        <v>2550039.5100000002</v>
      </c>
      <c r="F105" s="15">
        <f>SUM(F106:F114)</f>
        <v>16841488.87</v>
      </c>
      <c r="G105" s="15">
        <f>SUM(G106:G114)</f>
        <v>16841488.87</v>
      </c>
      <c r="H105" s="15">
        <f>SUM(H106:H114)</f>
        <v>16841488.87</v>
      </c>
      <c r="I105" s="16">
        <f t="shared" si="13"/>
        <v>0</v>
      </c>
    </row>
    <row r="106" spans="2:9" ht="12.75">
      <c r="B106" s="13" t="s">
        <v>31</v>
      </c>
      <c r="C106" s="11"/>
      <c r="D106" s="15">
        <v>12805629.75</v>
      </c>
      <c r="E106" s="16">
        <v>2318682.49</v>
      </c>
      <c r="F106" s="16">
        <f>D106+E106</f>
        <v>15124312.24</v>
      </c>
      <c r="G106" s="16">
        <v>15124312.24</v>
      </c>
      <c r="H106" s="16">
        <v>15124312.24</v>
      </c>
      <c r="I106" s="16">
        <f t="shared" si="13"/>
        <v>0</v>
      </c>
    </row>
    <row r="107" spans="2:9" ht="12.75">
      <c r="B107" s="13" t="s">
        <v>32</v>
      </c>
      <c r="C107" s="11"/>
      <c r="D107" s="15">
        <v>1109825.82</v>
      </c>
      <c r="E107" s="16">
        <v>-37893.02</v>
      </c>
      <c r="F107" s="16">
        <f aca="true" t="shared" si="15" ref="F107:F114">D107+E107</f>
        <v>1071932.8</v>
      </c>
      <c r="G107" s="16">
        <v>1071932.8</v>
      </c>
      <c r="H107" s="16">
        <v>1071932.8</v>
      </c>
      <c r="I107" s="16">
        <f t="shared" si="13"/>
        <v>0</v>
      </c>
    </row>
    <row r="108" spans="2:9" ht="12.75">
      <c r="B108" s="13" t="s">
        <v>33</v>
      </c>
      <c r="C108" s="11"/>
      <c r="D108" s="15">
        <v>460.38</v>
      </c>
      <c r="E108" s="16">
        <v>184269.62</v>
      </c>
      <c r="F108" s="16">
        <f t="shared" si="15"/>
        <v>184730</v>
      </c>
      <c r="G108" s="16">
        <v>184730</v>
      </c>
      <c r="H108" s="16">
        <v>184730</v>
      </c>
      <c r="I108" s="16">
        <f t="shared" si="13"/>
        <v>0</v>
      </c>
    </row>
    <row r="109" spans="2:9" ht="12.75">
      <c r="B109" s="13" t="s">
        <v>34</v>
      </c>
      <c r="C109" s="11"/>
      <c r="D109" s="15">
        <v>0</v>
      </c>
      <c r="E109" s="16">
        <v>83.52</v>
      </c>
      <c r="F109" s="16">
        <f t="shared" si="15"/>
        <v>83.52</v>
      </c>
      <c r="G109" s="16">
        <v>83.52</v>
      </c>
      <c r="H109" s="16">
        <v>83.52</v>
      </c>
      <c r="I109" s="16">
        <f t="shared" si="13"/>
        <v>0</v>
      </c>
    </row>
    <row r="110" spans="2:9" ht="12.75">
      <c r="B110" s="13" t="s">
        <v>35</v>
      </c>
      <c r="C110" s="11"/>
      <c r="D110" s="15">
        <v>136600</v>
      </c>
      <c r="E110" s="16">
        <v>206474.31</v>
      </c>
      <c r="F110" s="16">
        <f t="shared" si="15"/>
        <v>343074.31</v>
      </c>
      <c r="G110" s="16">
        <v>343074.31</v>
      </c>
      <c r="H110" s="16">
        <v>343074.31</v>
      </c>
      <c r="I110" s="16">
        <f t="shared" si="13"/>
        <v>0</v>
      </c>
    </row>
    <row r="111" spans="2:9" ht="12.75">
      <c r="B111" s="13" t="s">
        <v>36</v>
      </c>
      <c r="C111" s="11"/>
      <c r="D111" s="15">
        <v>4000</v>
      </c>
      <c r="E111" s="16">
        <v>-4000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110399.44</v>
      </c>
      <c r="E113" s="16">
        <v>-110399.44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12.75">
      <c r="B114" s="13" t="s">
        <v>39</v>
      </c>
      <c r="C114" s="11"/>
      <c r="D114" s="15">
        <v>124533.97</v>
      </c>
      <c r="E114" s="16">
        <v>-7177.97</v>
      </c>
      <c r="F114" s="16">
        <f t="shared" si="15"/>
        <v>117356</v>
      </c>
      <c r="G114" s="16">
        <v>117356</v>
      </c>
      <c r="H114" s="16">
        <v>117356</v>
      </c>
      <c r="I114" s="16">
        <f t="shared" si="13"/>
        <v>0</v>
      </c>
    </row>
    <row r="115" spans="2:9" ht="25.5" customHeight="1">
      <c r="B115" s="44" t="s">
        <v>40</v>
      </c>
      <c r="C115" s="45"/>
      <c r="D115" s="15">
        <f>SUM(D116:D124)</f>
        <v>1287963.76</v>
      </c>
      <c r="E115" s="15">
        <f>SUM(E116:E124)</f>
        <v>2605180.09</v>
      </c>
      <c r="F115" s="15">
        <f>SUM(F116:F124)</f>
        <v>3893143.8499999996</v>
      </c>
      <c r="G115" s="15">
        <f>SUM(G116:G124)</f>
        <v>3893143.85</v>
      </c>
      <c r="H115" s="15">
        <f>SUM(H116:H124)</f>
        <v>3893143.85</v>
      </c>
      <c r="I115" s="16">
        <f t="shared" si="13"/>
        <v>0</v>
      </c>
    </row>
    <row r="116" spans="2:9" ht="12.75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0</v>
      </c>
      <c r="H116" s="16">
        <v>0</v>
      </c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44</v>
      </c>
      <c r="C119" s="11"/>
      <c r="D119" s="15">
        <v>1287963.76</v>
      </c>
      <c r="E119" s="16">
        <v>2605180.09</v>
      </c>
      <c r="F119" s="16">
        <f t="shared" si="16"/>
        <v>3893143.8499999996</v>
      </c>
      <c r="G119" s="16">
        <v>3893143.85</v>
      </c>
      <c r="H119" s="16">
        <v>3893143.85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726651.88</v>
      </c>
      <c r="E125" s="15">
        <f>SUM(E126:E134)</f>
        <v>-97322.88</v>
      </c>
      <c r="F125" s="15">
        <f>SUM(F126:F134)</f>
        <v>629329</v>
      </c>
      <c r="G125" s="15">
        <f>SUM(G126:G134)</f>
        <v>629329</v>
      </c>
      <c r="H125" s="15">
        <f>SUM(H126:H134)</f>
        <v>629329</v>
      </c>
      <c r="I125" s="16">
        <f t="shared" si="13"/>
        <v>0</v>
      </c>
    </row>
    <row r="126" spans="2:9" ht="12.75">
      <c r="B126" s="13" t="s">
        <v>51</v>
      </c>
      <c r="C126" s="11"/>
      <c r="D126" s="15">
        <v>726651.88</v>
      </c>
      <c r="E126" s="16">
        <v>-97322.88</v>
      </c>
      <c r="F126" s="16">
        <f>D126+E126</f>
        <v>629329</v>
      </c>
      <c r="G126" s="16">
        <v>629329</v>
      </c>
      <c r="H126" s="16">
        <v>629329</v>
      </c>
      <c r="I126" s="16">
        <f t="shared" si="13"/>
        <v>0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0</v>
      </c>
      <c r="E135" s="15">
        <f>SUM(E136:E138)</f>
        <v>46378011.53</v>
      </c>
      <c r="F135" s="15">
        <f>SUM(F136:F138)</f>
        <v>46378011.53</v>
      </c>
      <c r="G135" s="15">
        <f>SUM(G136:G138)</f>
        <v>46378011.53</v>
      </c>
      <c r="H135" s="15">
        <f>SUM(H136:H138)</f>
        <v>44998296.42</v>
      </c>
      <c r="I135" s="16">
        <f t="shared" si="13"/>
        <v>0</v>
      </c>
    </row>
    <row r="136" spans="2:9" ht="12.75">
      <c r="B136" s="13" t="s">
        <v>61</v>
      </c>
      <c r="C136" s="11"/>
      <c r="D136" s="15">
        <v>0</v>
      </c>
      <c r="E136" s="16">
        <v>46108011.53</v>
      </c>
      <c r="F136" s="16">
        <f>D136+E136</f>
        <v>46108011.53</v>
      </c>
      <c r="G136" s="16">
        <v>46108011.53</v>
      </c>
      <c r="H136" s="16">
        <v>44728296.42</v>
      </c>
      <c r="I136" s="16">
        <f t="shared" si="13"/>
        <v>0</v>
      </c>
    </row>
    <row r="137" spans="2:9" ht="12.75">
      <c r="B137" s="13" t="s">
        <v>62</v>
      </c>
      <c r="C137" s="11"/>
      <c r="D137" s="15">
        <v>0</v>
      </c>
      <c r="E137" s="16">
        <v>270000</v>
      </c>
      <c r="F137" s="16">
        <f>D137+E137</f>
        <v>270000</v>
      </c>
      <c r="G137" s="16">
        <v>270000</v>
      </c>
      <c r="H137" s="16">
        <v>270000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12940552.5</v>
      </c>
      <c r="E152" s="15">
        <f>SUM(E153:E159)</f>
        <v>-4440995.34</v>
      </c>
      <c r="F152" s="15">
        <f>SUM(F153:F159)</f>
        <v>8499557.16</v>
      </c>
      <c r="G152" s="15">
        <f>SUM(G153:G159)</f>
        <v>8499557.16</v>
      </c>
      <c r="H152" s="15">
        <f>SUM(H153:H159)</f>
        <v>8499557.16</v>
      </c>
      <c r="I152" s="16">
        <f t="shared" si="19"/>
        <v>0</v>
      </c>
    </row>
    <row r="153" spans="2:9" ht="12.75">
      <c r="B153" s="13" t="s">
        <v>78</v>
      </c>
      <c r="C153" s="11"/>
      <c r="D153" s="15">
        <v>7958988.73</v>
      </c>
      <c r="E153" s="16">
        <v>-1446035.71</v>
      </c>
      <c r="F153" s="16">
        <f>D153+E153</f>
        <v>6512953.0200000005</v>
      </c>
      <c r="G153" s="16">
        <v>6512953.02</v>
      </c>
      <c r="H153" s="16">
        <v>6512953.02</v>
      </c>
      <c r="I153" s="16">
        <f t="shared" si="19"/>
        <v>0</v>
      </c>
    </row>
    <row r="154" spans="2:9" ht="12.75">
      <c r="B154" s="13" t="s">
        <v>79</v>
      </c>
      <c r="C154" s="11"/>
      <c r="D154" s="15">
        <v>781563.77</v>
      </c>
      <c r="E154" s="16">
        <v>-302037.91</v>
      </c>
      <c r="F154" s="16">
        <f aca="true" t="shared" si="20" ref="F154:F159">D154+E154</f>
        <v>479525.86000000004</v>
      </c>
      <c r="G154" s="16">
        <v>479525.86</v>
      </c>
      <c r="H154" s="16">
        <v>479525.86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4200000</v>
      </c>
      <c r="E159" s="16">
        <v>-2692921.72</v>
      </c>
      <c r="F159" s="16">
        <f t="shared" si="20"/>
        <v>1507078.2799999998</v>
      </c>
      <c r="G159" s="16">
        <v>1507078.28</v>
      </c>
      <c r="H159" s="16">
        <v>1507078.28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177852250</v>
      </c>
      <c r="E161" s="14">
        <f t="shared" si="21"/>
        <v>38451443.07</v>
      </c>
      <c r="F161" s="14">
        <f t="shared" si="21"/>
        <v>216303693.07</v>
      </c>
      <c r="G161" s="14">
        <f t="shared" si="21"/>
        <v>216303693.07</v>
      </c>
      <c r="H161" s="14">
        <f t="shared" si="21"/>
        <v>205924527.52999997</v>
      </c>
      <c r="I161" s="14">
        <f t="shared" si="21"/>
        <v>0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6" spans="3:7" ht="15">
      <c r="C166" s="26" t="s">
        <v>89</v>
      </c>
      <c r="D166" s="28"/>
      <c r="E166" s="29"/>
      <c r="F166" s="30" t="s">
        <v>90</v>
      </c>
      <c r="G166" s="30"/>
    </row>
    <row r="167" spans="3:7" ht="15">
      <c r="C167" s="27" t="s">
        <v>91</v>
      </c>
      <c r="D167" s="31"/>
      <c r="E167" s="32"/>
      <c r="F167" s="32" t="s">
        <v>92</v>
      </c>
      <c r="G167" s="32"/>
    </row>
  </sheetData>
  <sheetProtection/>
  <mergeCells count="17">
    <mergeCell ref="B3:I3"/>
    <mergeCell ref="B40:C40"/>
    <mergeCell ref="B50:C50"/>
    <mergeCell ref="B64:C64"/>
    <mergeCell ref="B115:C115"/>
    <mergeCell ref="B8:C10"/>
    <mergeCell ref="I8:I10"/>
    <mergeCell ref="D166:E166"/>
    <mergeCell ref="F166:G166"/>
    <mergeCell ref="D167:E167"/>
    <mergeCell ref="F167:G167"/>
    <mergeCell ref="B2:I2"/>
    <mergeCell ref="B4:I4"/>
    <mergeCell ref="B5:I5"/>
    <mergeCell ref="B6:I6"/>
    <mergeCell ref="B7:I7"/>
    <mergeCell ref="D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2016-12-20T19:53:14Z</cp:lastPrinted>
  <dcterms:created xsi:type="dcterms:W3CDTF">2016-10-11T20:25:15Z</dcterms:created>
  <dcterms:modified xsi:type="dcterms:W3CDTF">2021-01-29T14:36:49Z</dcterms:modified>
  <cp:category/>
  <cp:version/>
  <cp:contentType/>
  <cp:contentStatus/>
</cp:coreProperties>
</file>