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b)INFORMACION PRESUPUESTAL 4TO TRIMESTRE 2019\"/>
    </mc:Choice>
  </mc:AlternateContent>
  <bookViews>
    <workbookView xWindow="1050" yWindow="105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52511" fullCalcOnLoad="1"/>
</workbook>
</file>

<file path=xl/calcChain.xml><?xml version="1.0" encoding="utf-8"?>
<calcChain xmlns="http://schemas.openxmlformats.org/spreadsheetml/2006/main">
  <c r="F83" i="1" l="1"/>
  <c r="I83" i="1"/>
  <c r="F82" i="1"/>
  <c r="I82" i="1"/>
  <c r="F81" i="1"/>
  <c r="I81" i="1"/>
  <c r="F80" i="1"/>
  <c r="I80" i="1"/>
  <c r="F79" i="1"/>
  <c r="I79" i="1"/>
  <c r="F78" i="1"/>
  <c r="I78" i="1"/>
  <c r="F77" i="1"/>
  <c r="I77" i="1"/>
  <c r="F75" i="1"/>
  <c r="I75" i="1"/>
  <c r="F74" i="1"/>
  <c r="I74" i="1"/>
  <c r="F73" i="1"/>
  <c r="I73" i="1"/>
  <c r="F71" i="1"/>
  <c r="I71" i="1"/>
  <c r="F70" i="1"/>
  <c r="I70" i="1"/>
  <c r="F69" i="1"/>
  <c r="I69" i="1"/>
  <c r="F68" i="1"/>
  <c r="I68" i="1"/>
  <c r="F67" i="1"/>
  <c r="I67" i="1"/>
  <c r="F66" i="1"/>
  <c r="I66" i="1"/>
  <c r="F65" i="1"/>
  <c r="I65" i="1"/>
  <c r="F63" i="1"/>
  <c r="I63" i="1"/>
  <c r="F62" i="1"/>
  <c r="I62" i="1"/>
  <c r="F61" i="1"/>
  <c r="I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I52" i="1"/>
  <c r="F51" i="1"/>
  <c r="I51" i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I42" i="1"/>
  <c r="F41" i="1"/>
  <c r="I41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F22" i="1"/>
  <c r="I22" i="1"/>
  <c r="F21" i="1"/>
  <c r="I21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F60" i="1"/>
  <c r="F12" i="1"/>
  <c r="F40" i="1"/>
  <c r="F50" i="1"/>
  <c r="I23" i="1"/>
  <c r="F76" i="1"/>
  <c r="F72" i="1"/>
  <c r="F64" i="1"/>
  <c r="I76" i="1"/>
  <c r="I72" i="1"/>
  <c r="I64" i="1"/>
  <c r="I60" i="1"/>
  <c r="I50" i="1"/>
  <c r="I40" i="1"/>
  <c r="F30" i="1"/>
  <c r="E84" i="1"/>
  <c r="I30" i="1"/>
  <c r="F20" i="1"/>
  <c r="I20" i="1"/>
  <c r="H84" i="1"/>
  <c r="G84" i="1"/>
  <c r="D84" i="1"/>
  <c r="I12" i="1"/>
  <c r="F84" i="1"/>
  <c r="I84" i="1"/>
</calcChain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<sst xmlns="http://schemas.openxmlformats.org/spreadsheetml/2006/main" count="92" uniqueCount="92">
  <si>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</si>
  <si>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</si>
  <si>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</si>
  <si>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</si>
  <si>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</si>
  <si>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</si>
  <si>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</si>
  <si>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</si>
  <si>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</si>
  <si>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</si>
  <si>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</si>
  <si>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</si>
  <si>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</si>
  <si>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</si>
  <si>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</si>
  <si>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</si>
  <si>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</si>
  <si>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</si>
  <si>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</si>
  <si>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</si>
  <si>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</si>
  <si>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</si>
  <si>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</si>
  <si>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</si>
  <si>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</si>
  <si>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</si>
  <si>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</si>
  <si>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</si>
  <si>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</si>
  <si>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</si>
  <si>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</si>
  <si>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</si>
  <si>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</si>
  <si>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</si>
  <si>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</si>
  <si>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</si>
  <si>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</si>
  <si>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</si>
  <si>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</si>
  <si>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</si>
  <si>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</si>
  <si>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</si>
  <si>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</si>
  <si>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</si>
  <si>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</si>
  <si>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</si>
  <si>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</si>
  <si>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</si>
  <si>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</si>
  <si>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</si>
  <si>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</si>
  <si>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</si>
  <si>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</si>
  <si>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</si>
  <si>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</si>
  <si>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</si>
  <si>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</si>
  <si>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</si>
  <si>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</si>
  <si>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</si>
  <si>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</si>
  <si>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</si>
  <si>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</si>
  <si>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</si>
  <si>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</si>
  <si>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</si>
  <si>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</si>
  <si>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</si>
  <si>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</si>
  <si>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</si>
  <si>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</si>
  <si>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</si>
  <si>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</si>
  <si>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</si>
  <si>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</si>
  <si>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</si>
  <si>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</si>
  <si>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</si>
  <si>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</si>
  <si>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</si>
  <si>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</si>
  <si>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</si>
  <si>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</si>
  <si>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</si>
  <si>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</si>
  <si>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31 de Diciembre de 2019</t>
  </si>
  <si>
    <t>Municipio de Hecelchakán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</si>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</sst>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4">
    <xf numFmtId="0" fontId="0" fillId="0" borderId="0" xfId="0"/>
    <xf numFmtId="0" fontId="6" fillId="3" borderId="0" xfId="0" applyFont="1" applyFill="1"/>
    <xf numFmtId="37" fontId="7" fillId="4" borderId="1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wrapText="1"/>
    </xf>
    <xf numFmtId="37" fontId="7" fillId="4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Border="1" applyAlignment="1">
      <alignment horizontal="justify" vertical="center" wrapText="1"/>
    </xf>
    <xf numFmtId="164" fontId="3" fillId="2" borderId="0" xfId="2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7" fontId="7" fillId="4" borderId="8" xfId="1" applyNumberFormat="1" applyFont="1" applyFill="1" applyBorder="1" applyAlignment="1" applyProtection="1">
      <alignment horizontal="center" vertical="center" wrapText="1"/>
    </xf>
    <xf numFmtId="37" fontId="7" fillId="4" borderId="9" xfId="1" applyNumberFormat="1" applyFont="1" applyFill="1" applyBorder="1" applyAlignment="1" applyProtection="1">
      <alignment horizontal="center" vertical="center"/>
    </xf>
    <xf numFmtId="37" fontId="7" fillId="4" borderId="2" xfId="1" applyNumberFormat="1" applyFont="1" applyFill="1" applyBorder="1" applyAlignment="1" applyProtection="1">
      <alignment horizontal="center" vertical="center"/>
    </xf>
    <xf numFmtId="37" fontId="7" fillId="4" borderId="10" xfId="1" applyNumberFormat="1" applyFont="1" applyFill="1" applyBorder="1" applyAlignment="1" applyProtection="1">
      <alignment horizontal="center" vertical="center"/>
    </xf>
    <xf numFmtId="37" fontId="7" fillId="4" borderId="11" xfId="1" applyNumberFormat="1" applyFont="1" applyFill="1" applyBorder="1" applyAlignment="1" applyProtection="1">
      <alignment horizontal="center" vertical="center"/>
    </xf>
    <xf numFmtId="37" fontId="7" fillId="4" borderId="12" xfId="1" applyNumberFormat="1" applyFont="1" applyFill="1" applyBorder="1" applyAlignment="1" applyProtection="1">
      <alignment horizontal="center" vertical="center"/>
    </xf>
    <xf numFmtId="37" fontId="7" fillId="4" borderId="3" xfId="1" applyNumberFormat="1" applyFont="1" applyFill="1" applyBorder="1" applyAlignment="1" applyProtection="1">
      <alignment horizontal="center"/>
    </xf>
    <xf numFmtId="37" fontId="7" fillId="4" borderId="13" xfId="1" applyNumberFormat="1" applyFont="1" applyFill="1" applyBorder="1" applyAlignment="1" applyProtection="1">
      <alignment horizontal="center"/>
    </xf>
    <xf numFmtId="37" fontId="7" fillId="4" borderId="4" xfId="1" applyNumberFormat="1" applyFont="1" applyFill="1" applyBorder="1" applyAlignment="1" applyProtection="1">
      <alignment horizontal="center"/>
    </xf>
    <xf numFmtId="37" fontId="7" fillId="4" borderId="1" xfId="1" applyNumberFormat="1" applyFont="1" applyFill="1" applyBorder="1" applyAlignment="1" applyProtection="1">
      <alignment horizontal="center" vertical="center" wrapText="1"/>
    </xf>
    <xf numFmtId="37" fontId="7" fillId="4" borderId="8" xfId="1" applyNumberFormat="1" applyFont="1" applyFill="1" applyBorder="1" applyAlignment="1" applyProtection="1">
      <alignment horizontal="center"/>
    </xf>
    <xf numFmtId="37" fontId="7" fillId="4" borderId="7" xfId="1" applyNumberFormat="1" applyFont="1" applyFill="1" applyBorder="1" applyAlignment="1" applyProtection="1">
      <alignment horizontal="center"/>
    </xf>
    <xf numFmtId="37" fontId="7" fillId="4" borderId="9" xfId="1" applyNumberFormat="1" applyFont="1" applyFill="1" applyBorder="1" applyAlignment="1" applyProtection="1">
      <alignment horizontal="center"/>
    </xf>
    <xf numFmtId="37" fontId="7" fillId="4" borderId="2" xfId="1" applyNumberFormat="1" applyFont="1" applyFill="1" applyBorder="1" applyAlignment="1" applyProtection="1">
      <alignment horizontal="center"/>
      <protection locked="0"/>
    </xf>
    <xf numFmtId="37" fontId="7" fillId="4" borderId="0" xfId="1" applyNumberFormat="1" applyFont="1" applyFill="1" applyBorder="1" applyAlignment="1" applyProtection="1">
      <alignment horizontal="center"/>
      <protection locked="0"/>
    </xf>
    <xf numFmtId="37" fontId="7" fillId="4" borderId="10" xfId="1" applyNumberFormat="1" applyFont="1" applyFill="1" applyBorder="1" applyAlignment="1" applyProtection="1">
      <alignment horizontal="center"/>
      <protection locked="0"/>
    </xf>
    <xf numFmtId="37" fontId="7" fillId="4" borderId="2" xfId="1" applyNumberFormat="1" applyFont="1" applyFill="1" applyBorder="1" applyAlignment="1" applyProtection="1">
      <alignment horizontal="center"/>
    </xf>
    <xf numFmtId="37" fontId="7" fillId="4" borderId="0" xfId="1" applyNumberFormat="1" applyFont="1" applyFill="1" applyBorder="1" applyAlignment="1" applyProtection="1">
      <alignment horizontal="center"/>
    </xf>
    <xf numFmtId="37" fontId="7" fillId="4" borderId="10" xfId="1" applyNumberFormat="1" applyFont="1" applyFill="1" applyBorder="1" applyAlignment="1" applyProtection="1">
      <alignment horizontal="center"/>
    </xf>
    <xf numFmtId="37" fontId="7" fillId="4" borderId="11" xfId="1" applyNumberFormat="1" applyFont="1" applyFill="1" applyBorder="1" applyAlignment="1" applyProtection="1">
      <alignment horizontal="center"/>
    </xf>
    <xf numFmtId="37" fontId="7" fillId="4" borderId="14" xfId="1" applyNumberFormat="1" applyFont="1" applyFill="1" applyBorder="1" applyAlignment="1" applyProtection="1">
      <alignment horizontal="center"/>
    </xf>
    <xf numFmtId="37" fontId="7" fillId="4" borderId="12" xfId="1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2</xdr:row>
      <xdr:rowOff>28575</xdr:rowOff>
    </xdr:from>
    <xdr:to>
      <xdr:col>9</xdr:col>
      <xdr:colOff>0</xdr:colOff>
      <xdr:row>7</xdr:row>
      <xdr:rowOff>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5325" y="409575"/>
          <a:ext cx="12192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</xdr:row>
      <xdr:rowOff>38100</xdr:rowOff>
    </xdr:from>
    <xdr:to>
      <xdr:col>2</xdr:col>
      <xdr:colOff>619125</xdr:colOff>
      <xdr:row>7</xdr:row>
      <xdr:rowOff>0</xdr:rowOff>
    </xdr:to>
    <xdr:pic>
      <xdr:nvPicPr>
        <xdr:cNvPr id="103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19100"/>
          <a:ext cx="1057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tabSelected="1" zoomScale="75" zoomScaleNormal="75" workbookViewId="0">
      <selection activeCell="B3" sqref="B3:I3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35" t="s">
        <v>91</v>
      </c>
      <c r="C3" s="36"/>
      <c r="D3" s="36"/>
      <c r="E3" s="36"/>
      <c r="F3" s="36"/>
      <c r="G3" s="36"/>
      <c r="H3" s="36"/>
      <c r="I3" s="37"/>
    </row>
    <row r="4" spans="2:9" x14ac:dyDescent="0.25">
      <c r="B4" s="38" t="s">
        <v>86</v>
      </c>
      <c r="C4" s="39"/>
      <c r="D4" s="39"/>
      <c r="E4" s="39"/>
      <c r="F4" s="39"/>
      <c r="G4" s="39"/>
      <c r="H4" s="39"/>
      <c r="I4" s="40"/>
    </row>
    <row r="5" spans="2:9" x14ac:dyDescent="0.25">
      <c r="B5" s="41" t="s">
        <v>4</v>
      </c>
      <c r="C5" s="42"/>
      <c r="D5" s="42"/>
      <c r="E5" s="42"/>
      <c r="F5" s="42"/>
      <c r="G5" s="42"/>
      <c r="H5" s="42"/>
      <c r="I5" s="43"/>
    </row>
    <row r="6" spans="2:9" x14ac:dyDescent="0.25">
      <c r="B6" s="41" t="s">
        <v>82</v>
      </c>
      <c r="C6" s="42"/>
      <c r="D6" s="42"/>
      <c r="E6" s="42"/>
      <c r="F6" s="42"/>
      <c r="G6" s="42"/>
      <c r="H6" s="42"/>
      <c r="I6" s="43"/>
    </row>
    <row r="7" spans="2:9" x14ac:dyDescent="0.25">
      <c r="B7" s="44" t="s">
        <v>85</v>
      </c>
      <c r="C7" s="45"/>
      <c r="D7" s="45"/>
      <c r="E7" s="45"/>
      <c r="F7" s="45"/>
      <c r="G7" s="45"/>
      <c r="H7" s="45"/>
      <c r="I7" s="46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25" t="s">
        <v>5</v>
      </c>
      <c r="C9" s="26"/>
      <c r="D9" s="31" t="s">
        <v>6</v>
      </c>
      <c r="E9" s="32"/>
      <c r="F9" s="32"/>
      <c r="G9" s="32"/>
      <c r="H9" s="33"/>
      <c r="I9" s="34" t="s">
        <v>7</v>
      </c>
    </row>
    <row r="10" spans="2:9" ht="24.75" x14ac:dyDescent="0.25">
      <c r="B10" s="27"/>
      <c r="C10" s="28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34"/>
    </row>
    <row r="11" spans="2:9" x14ac:dyDescent="0.25">
      <c r="B11" s="29"/>
      <c r="C11" s="30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5">
      <c r="B12" s="23" t="s">
        <v>14</v>
      </c>
      <c r="C12" s="24"/>
      <c r="D12" s="9">
        <f t="shared" ref="D12:I12" si="0">SUM(D13:D19)</f>
        <v>67127905.909999996</v>
      </c>
      <c r="E12" s="9">
        <f t="shared" si="0"/>
        <v>9316206.0800000001</v>
      </c>
      <c r="F12" s="9">
        <f t="shared" si="0"/>
        <v>76444111.989999995</v>
      </c>
      <c r="G12" s="9">
        <f t="shared" si="0"/>
        <v>76444111.989999995</v>
      </c>
      <c r="H12" s="9">
        <f t="shared" si="0"/>
        <v>61341478.169999994</v>
      </c>
      <c r="I12" s="9">
        <f t="shared" si="0"/>
        <v>0</v>
      </c>
    </row>
    <row r="13" spans="2:9" x14ac:dyDescent="0.25">
      <c r="B13" s="5"/>
      <c r="C13" s="6" t="s">
        <v>15</v>
      </c>
      <c r="D13" s="10">
        <v>29992345.32</v>
      </c>
      <c r="E13" s="10">
        <v>-195102.2</v>
      </c>
      <c r="F13" s="13">
        <f t="shared" ref="F13:F19" si="1">D13+E13</f>
        <v>29797243.120000001</v>
      </c>
      <c r="G13" s="10">
        <v>29797243.120000001</v>
      </c>
      <c r="H13" s="10">
        <v>29797243.120000001</v>
      </c>
      <c r="I13" s="13">
        <f t="shared" ref="I13:I19" si="2">F13-G13</f>
        <v>0</v>
      </c>
    </row>
    <row r="14" spans="2:9" x14ac:dyDescent="0.25">
      <c r="B14" s="5"/>
      <c r="C14" s="6" t="s">
        <v>16</v>
      </c>
      <c r="D14" s="10">
        <v>19635599.079999998</v>
      </c>
      <c r="E14" s="10">
        <v>-4484653.2</v>
      </c>
      <c r="F14" s="13">
        <f t="shared" si="1"/>
        <v>15150945.879999999</v>
      </c>
      <c r="G14" s="10">
        <v>15150945.880000001</v>
      </c>
      <c r="H14" s="10">
        <v>15150945.880000001</v>
      </c>
      <c r="I14" s="13">
        <f t="shared" si="2"/>
        <v>0</v>
      </c>
    </row>
    <row r="15" spans="2:9" x14ac:dyDescent="0.25">
      <c r="B15" s="5"/>
      <c r="C15" s="6" t="s">
        <v>17</v>
      </c>
      <c r="D15" s="10">
        <v>11983911.51</v>
      </c>
      <c r="E15" s="10">
        <v>-527842.36</v>
      </c>
      <c r="F15" s="13">
        <f t="shared" si="1"/>
        <v>11456069.15</v>
      </c>
      <c r="G15" s="10">
        <v>11456069.15</v>
      </c>
      <c r="H15" s="10">
        <v>11456069.15</v>
      </c>
      <c r="I15" s="13">
        <f t="shared" si="2"/>
        <v>0</v>
      </c>
    </row>
    <row r="16" spans="2:9" x14ac:dyDescent="0.25">
      <c r="B16" s="5"/>
      <c r="C16" s="6" t="s">
        <v>18</v>
      </c>
      <c r="D16" s="10">
        <v>3576000</v>
      </c>
      <c r="E16" s="10">
        <v>-550946.36</v>
      </c>
      <c r="F16" s="13">
        <f t="shared" si="1"/>
        <v>3025053.64</v>
      </c>
      <c r="G16" s="10">
        <v>3025053.64</v>
      </c>
      <c r="H16" s="10">
        <v>3025053.64</v>
      </c>
      <c r="I16" s="13">
        <f t="shared" si="2"/>
        <v>0</v>
      </c>
    </row>
    <row r="17" spans="2:9" x14ac:dyDescent="0.25">
      <c r="B17" s="5"/>
      <c r="C17" s="6" t="s">
        <v>19</v>
      </c>
      <c r="D17" s="10">
        <v>1290050</v>
      </c>
      <c r="E17" s="10">
        <v>14948209.9</v>
      </c>
      <c r="F17" s="13">
        <f t="shared" si="1"/>
        <v>16238259.9</v>
      </c>
      <c r="G17" s="10">
        <v>16238259.9</v>
      </c>
      <c r="H17" s="10">
        <v>1135626.08</v>
      </c>
      <c r="I17" s="13">
        <f t="shared" si="2"/>
        <v>0</v>
      </c>
    </row>
    <row r="18" spans="2:9" x14ac:dyDescent="0.25">
      <c r="B18" s="5"/>
      <c r="C18" s="6" t="s">
        <v>20</v>
      </c>
      <c r="D18" s="10">
        <v>0</v>
      </c>
      <c r="E18" s="10">
        <v>0</v>
      </c>
      <c r="F18" s="13">
        <f t="shared" si="1"/>
        <v>0</v>
      </c>
      <c r="G18" s="10">
        <v>0</v>
      </c>
      <c r="H18" s="10">
        <v>0</v>
      </c>
      <c r="I18" s="13">
        <f t="shared" si="2"/>
        <v>0</v>
      </c>
    </row>
    <row r="19" spans="2:9" x14ac:dyDescent="0.25">
      <c r="B19" s="5"/>
      <c r="C19" s="6" t="s">
        <v>21</v>
      </c>
      <c r="D19" s="10">
        <v>650000</v>
      </c>
      <c r="E19" s="10">
        <v>126540.3</v>
      </c>
      <c r="F19" s="13">
        <f t="shared" si="1"/>
        <v>776540.3</v>
      </c>
      <c r="G19" s="10">
        <v>776540.3</v>
      </c>
      <c r="H19" s="10">
        <v>776540.3</v>
      </c>
      <c r="I19" s="13">
        <f t="shared" si="2"/>
        <v>0</v>
      </c>
    </row>
    <row r="20" spans="2:9" x14ac:dyDescent="0.25">
      <c r="B20" s="23" t="s">
        <v>22</v>
      </c>
      <c r="C20" s="24"/>
      <c r="D20" s="9">
        <f t="shared" ref="D20:I20" si="3">SUM(D21:D29)</f>
        <v>9155896.0999999996</v>
      </c>
      <c r="E20" s="9">
        <f t="shared" si="3"/>
        <v>16952816.590000004</v>
      </c>
      <c r="F20" s="9">
        <f t="shared" si="3"/>
        <v>26108712.690000001</v>
      </c>
      <c r="G20" s="9">
        <f t="shared" si="3"/>
        <v>26108712.689999998</v>
      </c>
      <c r="H20" s="9">
        <f t="shared" si="3"/>
        <v>25336877.990000002</v>
      </c>
      <c r="I20" s="9">
        <f t="shared" si="3"/>
        <v>0</v>
      </c>
    </row>
    <row r="21" spans="2:9" x14ac:dyDescent="0.25">
      <c r="B21" s="5"/>
      <c r="C21" s="6" t="s">
        <v>23</v>
      </c>
      <c r="D21" s="10">
        <v>1182398.1599999999</v>
      </c>
      <c r="E21" s="10">
        <v>1159966.33</v>
      </c>
      <c r="F21" s="13">
        <f t="shared" ref="F21:F29" si="4">D21+E21</f>
        <v>2342364.4900000002</v>
      </c>
      <c r="G21" s="10">
        <v>2342364.4900000002</v>
      </c>
      <c r="H21" s="10">
        <v>2208329.85</v>
      </c>
      <c r="I21" s="13">
        <f t="shared" ref="I21:I29" si="5">F21-G21</f>
        <v>0</v>
      </c>
    </row>
    <row r="22" spans="2:9" x14ac:dyDescent="0.25">
      <c r="B22" s="5"/>
      <c r="C22" s="6" t="s">
        <v>24</v>
      </c>
      <c r="D22" s="10">
        <v>565091.17000000004</v>
      </c>
      <c r="E22" s="10">
        <v>1080583.2</v>
      </c>
      <c r="F22" s="13">
        <f t="shared" si="4"/>
        <v>1645674.37</v>
      </c>
      <c r="G22" s="10">
        <v>1645674.37</v>
      </c>
      <c r="H22" s="10">
        <v>1607450.37</v>
      </c>
      <c r="I22" s="13">
        <f t="shared" si="5"/>
        <v>0</v>
      </c>
    </row>
    <row r="23" spans="2:9" x14ac:dyDescent="0.25">
      <c r="B23" s="5"/>
      <c r="C23" s="6" t="s">
        <v>25</v>
      </c>
      <c r="D23" s="10">
        <v>0</v>
      </c>
      <c r="E23" s="10">
        <v>0</v>
      </c>
      <c r="F23" s="13">
        <f t="shared" si="4"/>
        <v>0</v>
      </c>
      <c r="G23" s="10">
        <v>0</v>
      </c>
      <c r="H23" s="10">
        <v>0</v>
      </c>
      <c r="I23" s="13">
        <f t="shared" si="5"/>
        <v>0</v>
      </c>
    </row>
    <row r="24" spans="2:9" x14ac:dyDescent="0.25">
      <c r="B24" s="5"/>
      <c r="C24" s="6" t="s">
        <v>26</v>
      </c>
      <c r="D24" s="10">
        <v>1474006.77</v>
      </c>
      <c r="E24" s="10">
        <v>11763733.75</v>
      </c>
      <c r="F24" s="13">
        <f t="shared" si="4"/>
        <v>13237740.52</v>
      </c>
      <c r="G24" s="10">
        <v>13237740.52</v>
      </c>
      <c r="H24" s="10">
        <v>13149953.119999999</v>
      </c>
      <c r="I24" s="13">
        <f t="shared" si="5"/>
        <v>0</v>
      </c>
    </row>
    <row r="25" spans="2:9" x14ac:dyDescent="0.25">
      <c r="B25" s="5"/>
      <c r="C25" s="6" t="s">
        <v>27</v>
      </c>
      <c r="D25" s="10">
        <v>482500</v>
      </c>
      <c r="E25" s="10">
        <v>481702.08</v>
      </c>
      <c r="F25" s="13">
        <f t="shared" si="4"/>
        <v>964202.08000000007</v>
      </c>
      <c r="G25" s="10">
        <v>964202.08</v>
      </c>
      <c r="H25" s="10">
        <v>609880.07999999996</v>
      </c>
      <c r="I25" s="13">
        <f t="shared" si="5"/>
        <v>0</v>
      </c>
    </row>
    <row r="26" spans="2:9" x14ac:dyDescent="0.25">
      <c r="B26" s="5"/>
      <c r="C26" s="6" t="s">
        <v>28</v>
      </c>
      <c r="D26" s="10">
        <v>4203900</v>
      </c>
      <c r="E26" s="10">
        <v>2058588.63</v>
      </c>
      <c r="F26" s="13">
        <f t="shared" si="4"/>
        <v>6262488.6299999999</v>
      </c>
      <c r="G26" s="10">
        <v>6262488.6299999999</v>
      </c>
      <c r="H26" s="10">
        <v>6258372.8300000001</v>
      </c>
      <c r="I26" s="13">
        <f t="shared" si="5"/>
        <v>0</v>
      </c>
    </row>
    <row r="27" spans="2:9" x14ac:dyDescent="0.25">
      <c r="B27" s="5"/>
      <c r="C27" s="6" t="s">
        <v>29</v>
      </c>
      <c r="D27" s="10">
        <v>668000</v>
      </c>
      <c r="E27" s="10">
        <v>-2082.36</v>
      </c>
      <c r="F27" s="13">
        <f t="shared" si="4"/>
        <v>665917.64</v>
      </c>
      <c r="G27" s="10">
        <v>665917.64</v>
      </c>
      <c r="H27" s="10">
        <v>657426.43999999994</v>
      </c>
      <c r="I27" s="13">
        <f t="shared" si="5"/>
        <v>0</v>
      </c>
    </row>
    <row r="28" spans="2:9" x14ac:dyDescent="0.25">
      <c r="B28" s="5"/>
      <c r="C28" s="6" t="s">
        <v>30</v>
      </c>
      <c r="D28" s="10">
        <v>0</v>
      </c>
      <c r="E28" s="10">
        <v>0</v>
      </c>
      <c r="F28" s="13">
        <f t="shared" si="4"/>
        <v>0</v>
      </c>
      <c r="G28" s="10">
        <v>0</v>
      </c>
      <c r="H28" s="10">
        <v>0</v>
      </c>
      <c r="I28" s="13">
        <f t="shared" si="5"/>
        <v>0</v>
      </c>
    </row>
    <row r="29" spans="2:9" x14ac:dyDescent="0.25">
      <c r="B29" s="5"/>
      <c r="C29" s="6" t="s">
        <v>31</v>
      </c>
      <c r="D29" s="10">
        <v>580000</v>
      </c>
      <c r="E29" s="10">
        <v>410324.96</v>
      </c>
      <c r="F29" s="13">
        <f t="shared" si="4"/>
        <v>990324.96</v>
      </c>
      <c r="G29" s="10">
        <v>990324.96</v>
      </c>
      <c r="H29" s="10">
        <v>845465.3</v>
      </c>
      <c r="I29" s="13">
        <f t="shared" si="5"/>
        <v>0</v>
      </c>
    </row>
    <row r="30" spans="2:9" x14ac:dyDescent="0.25">
      <c r="B30" s="23" t="s">
        <v>32</v>
      </c>
      <c r="C30" s="24"/>
      <c r="D30" s="9">
        <f t="shared" ref="D30:I30" si="6">SUM(D31:D39)</f>
        <v>31480827.499999996</v>
      </c>
      <c r="E30" s="9">
        <f t="shared" si="6"/>
        <v>-1374375.6500000006</v>
      </c>
      <c r="F30" s="9">
        <f t="shared" si="6"/>
        <v>30106451.849999998</v>
      </c>
      <c r="G30" s="9">
        <f t="shared" si="6"/>
        <v>30106451.849999998</v>
      </c>
      <c r="H30" s="9">
        <f t="shared" si="6"/>
        <v>29225191.839999996</v>
      </c>
      <c r="I30" s="9">
        <f t="shared" si="6"/>
        <v>0</v>
      </c>
    </row>
    <row r="31" spans="2:9" x14ac:dyDescent="0.25">
      <c r="B31" s="5"/>
      <c r="C31" s="6" t="s">
        <v>33</v>
      </c>
      <c r="D31" s="10">
        <v>22565926.59</v>
      </c>
      <c r="E31" s="10">
        <v>-3968684.96</v>
      </c>
      <c r="F31" s="13">
        <f t="shared" ref="F31:F39" si="7">D31+E31</f>
        <v>18597241.629999999</v>
      </c>
      <c r="G31" s="10">
        <v>18597241.629999999</v>
      </c>
      <c r="H31" s="10">
        <v>18569241.629999999</v>
      </c>
      <c r="I31" s="13">
        <f t="shared" ref="I31:I39" si="8">F31-G31</f>
        <v>0</v>
      </c>
    </row>
    <row r="32" spans="2:9" x14ac:dyDescent="0.25">
      <c r="B32" s="5"/>
      <c r="C32" s="6" t="s">
        <v>34</v>
      </c>
      <c r="D32" s="10">
        <v>1609420.77</v>
      </c>
      <c r="E32" s="10">
        <v>775435.63</v>
      </c>
      <c r="F32" s="13">
        <f t="shared" si="7"/>
        <v>2384856.4</v>
      </c>
      <c r="G32" s="10">
        <v>2384856.4</v>
      </c>
      <c r="H32" s="10">
        <v>2117947.04</v>
      </c>
      <c r="I32" s="13">
        <f t="shared" si="8"/>
        <v>0</v>
      </c>
    </row>
    <row r="33" spans="2:9" x14ac:dyDescent="0.25">
      <c r="B33" s="5"/>
      <c r="C33" s="6" t="s">
        <v>35</v>
      </c>
      <c r="D33" s="10">
        <v>1838320</v>
      </c>
      <c r="E33" s="10">
        <v>-636241.96</v>
      </c>
      <c r="F33" s="13">
        <f t="shared" si="7"/>
        <v>1202078.04</v>
      </c>
      <c r="G33" s="10">
        <v>1202078.04</v>
      </c>
      <c r="H33" s="10">
        <v>1174719.54</v>
      </c>
      <c r="I33" s="13">
        <f t="shared" si="8"/>
        <v>0</v>
      </c>
    </row>
    <row r="34" spans="2:9" x14ac:dyDescent="0.25">
      <c r="B34" s="5"/>
      <c r="C34" s="6" t="s">
        <v>36</v>
      </c>
      <c r="D34" s="10">
        <v>215000</v>
      </c>
      <c r="E34" s="10">
        <v>-33478.89</v>
      </c>
      <c r="F34" s="13">
        <f t="shared" si="7"/>
        <v>181521.11</v>
      </c>
      <c r="G34" s="10">
        <v>181521.11</v>
      </c>
      <c r="H34" s="10">
        <v>181521.11</v>
      </c>
      <c r="I34" s="13">
        <f t="shared" si="8"/>
        <v>0</v>
      </c>
    </row>
    <row r="35" spans="2:9" x14ac:dyDescent="0.25">
      <c r="B35" s="5"/>
      <c r="C35" s="6" t="s">
        <v>37</v>
      </c>
      <c r="D35" s="10">
        <v>989700</v>
      </c>
      <c r="E35" s="10">
        <v>120781.98</v>
      </c>
      <c r="F35" s="13">
        <f t="shared" si="7"/>
        <v>1110481.98</v>
      </c>
      <c r="G35" s="10">
        <v>1110481.98</v>
      </c>
      <c r="H35" s="10">
        <v>1072518.3799999999</v>
      </c>
      <c r="I35" s="13">
        <f t="shared" si="8"/>
        <v>0</v>
      </c>
    </row>
    <row r="36" spans="2:9" x14ac:dyDescent="0.25">
      <c r="B36" s="5"/>
      <c r="C36" s="6" t="s">
        <v>83</v>
      </c>
      <c r="D36" s="10">
        <v>358000</v>
      </c>
      <c r="E36" s="10">
        <v>157938.60999999999</v>
      </c>
      <c r="F36" s="13">
        <f t="shared" si="7"/>
        <v>515938.61</v>
      </c>
      <c r="G36" s="10">
        <v>515938.61</v>
      </c>
      <c r="H36" s="10">
        <v>407508.24</v>
      </c>
      <c r="I36" s="13">
        <f t="shared" si="8"/>
        <v>0</v>
      </c>
    </row>
    <row r="37" spans="2:9" x14ac:dyDescent="0.25">
      <c r="B37" s="5"/>
      <c r="C37" s="6" t="s">
        <v>38</v>
      </c>
      <c r="D37" s="10">
        <v>278481.56</v>
      </c>
      <c r="E37" s="10">
        <v>-191232.64000000001</v>
      </c>
      <c r="F37" s="13">
        <f t="shared" si="7"/>
        <v>87248.919999999984</v>
      </c>
      <c r="G37" s="10">
        <v>87248.92</v>
      </c>
      <c r="H37" s="10">
        <v>87248.92</v>
      </c>
      <c r="I37" s="13">
        <f t="shared" si="8"/>
        <v>0</v>
      </c>
    </row>
    <row r="38" spans="2:9" x14ac:dyDescent="0.25">
      <c r="B38" s="5"/>
      <c r="C38" s="6" t="s">
        <v>39</v>
      </c>
      <c r="D38" s="10">
        <v>1788279.88</v>
      </c>
      <c r="E38" s="10">
        <v>1536800.09</v>
      </c>
      <c r="F38" s="13">
        <f t="shared" si="7"/>
        <v>3325079.9699999997</v>
      </c>
      <c r="G38" s="10">
        <v>3325079.97</v>
      </c>
      <c r="H38" s="10">
        <v>3325079.97</v>
      </c>
      <c r="I38" s="13">
        <f t="shared" si="8"/>
        <v>0</v>
      </c>
    </row>
    <row r="39" spans="2:9" x14ac:dyDescent="0.25">
      <c r="B39" s="5"/>
      <c r="C39" s="6" t="s">
        <v>40</v>
      </c>
      <c r="D39" s="10">
        <v>1837698.7</v>
      </c>
      <c r="E39" s="10">
        <v>864306.49</v>
      </c>
      <c r="F39" s="13">
        <f t="shared" si="7"/>
        <v>2702005.19</v>
      </c>
      <c r="G39" s="10">
        <v>2702005.19</v>
      </c>
      <c r="H39" s="10">
        <v>2289407.0099999998</v>
      </c>
      <c r="I39" s="13">
        <f t="shared" si="8"/>
        <v>0</v>
      </c>
    </row>
    <row r="40" spans="2:9" x14ac:dyDescent="0.25">
      <c r="B40" s="23" t="s">
        <v>3</v>
      </c>
      <c r="C40" s="24"/>
      <c r="D40" s="9">
        <f t="shared" ref="D40:I40" si="9">SUM(D41:D49)</f>
        <v>18707867.48</v>
      </c>
      <c r="E40" s="9">
        <f t="shared" si="9"/>
        <v>14058871.779999999</v>
      </c>
      <c r="F40" s="9">
        <f t="shared" si="9"/>
        <v>32766739.259999998</v>
      </c>
      <c r="G40" s="9">
        <f t="shared" si="9"/>
        <v>32766739.259999998</v>
      </c>
      <c r="H40" s="9">
        <f t="shared" si="9"/>
        <v>32689947.259999998</v>
      </c>
      <c r="I40" s="9">
        <f t="shared" si="9"/>
        <v>0</v>
      </c>
    </row>
    <row r="41" spans="2:9" x14ac:dyDescent="0.25">
      <c r="B41" s="5"/>
      <c r="C41" s="6" t="s">
        <v>41</v>
      </c>
      <c r="D41" s="10">
        <v>7200000</v>
      </c>
      <c r="E41" s="10">
        <v>0</v>
      </c>
      <c r="F41" s="13">
        <f t="shared" ref="F41:F49" si="10">D41+E41</f>
        <v>7200000</v>
      </c>
      <c r="G41" s="10">
        <v>7200000</v>
      </c>
      <c r="H41" s="10">
        <v>7200000</v>
      </c>
      <c r="I41" s="13">
        <f t="shared" ref="I41:I49" si="11">F41-G41</f>
        <v>0</v>
      </c>
    </row>
    <row r="42" spans="2:9" x14ac:dyDescent="0.25">
      <c r="B42" s="5"/>
      <c r="C42" s="6" t="s">
        <v>42</v>
      </c>
      <c r="D42" s="10">
        <v>0</v>
      </c>
      <c r="E42" s="10">
        <v>0</v>
      </c>
      <c r="F42" s="13">
        <f t="shared" si="10"/>
        <v>0</v>
      </c>
      <c r="G42" s="10">
        <v>0</v>
      </c>
      <c r="H42" s="10">
        <v>0</v>
      </c>
      <c r="I42" s="13">
        <f t="shared" si="11"/>
        <v>0</v>
      </c>
    </row>
    <row r="43" spans="2:9" x14ac:dyDescent="0.25">
      <c r="B43" s="5"/>
      <c r="C43" s="6" t="s">
        <v>43</v>
      </c>
      <c r="D43" s="10">
        <v>2500000</v>
      </c>
      <c r="E43" s="10">
        <v>1000000</v>
      </c>
      <c r="F43" s="13">
        <f t="shared" si="10"/>
        <v>3500000</v>
      </c>
      <c r="G43" s="10">
        <v>3500000</v>
      </c>
      <c r="H43" s="10">
        <v>3500000</v>
      </c>
      <c r="I43" s="13">
        <f t="shared" si="11"/>
        <v>0</v>
      </c>
    </row>
    <row r="44" spans="2:9" x14ac:dyDescent="0.25">
      <c r="B44" s="5"/>
      <c r="C44" s="6" t="s">
        <v>44</v>
      </c>
      <c r="D44" s="10">
        <v>4143001.48</v>
      </c>
      <c r="E44" s="10">
        <v>13150137.859999999</v>
      </c>
      <c r="F44" s="13">
        <f t="shared" si="10"/>
        <v>17293139.34</v>
      </c>
      <c r="G44" s="10">
        <v>17293139.34</v>
      </c>
      <c r="H44" s="10">
        <v>17216347.34</v>
      </c>
      <c r="I44" s="13">
        <f t="shared" si="11"/>
        <v>0</v>
      </c>
    </row>
    <row r="45" spans="2:9" x14ac:dyDescent="0.25">
      <c r="B45" s="5"/>
      <c r="C45" s="6" t="s">
        <v>45</v>
      </c>
      <c r="D45" s="10">
        <v>4864866</v>
      </c>
      <c r="E45" s="10">
        <v>-91266.08</v>
      </c>
      <c r="F45" s="13">
        <f t="shared" si="10"/>
        <v>4773599.92</v>
      </c>
      <c r="G45" s="10">
        <v>4773599.92</v>
      </c>
      <c r="H45" s="10">
        <v>4773599.92</v>
      </c>
      <c r="I45" s="13">
        <f t="shared" si="11"/>
        <v>0</v>
      </c>
    </row>
    <row r="46" spans="2:9" x14ac:dyDescent="0.25">
      <c r="B46" s="5"/>
      <c r="C46" s="6" t="s">
        <v>46</v>
      </c>
      <c r="D46" s="10">
        <v>0</v>
      </c>
      <c r="E46" s="10">
        <v>0</v>
      </c>
      <c r="F46" s="13">
        <f t="shared" si="10"/>
        <v>0</v>
      </c>
      <c r="G46" s="10">
        <v>0</v>
      </c>
      <c r="H46" s="10">
        <v>0</v>
      </c>
      <c r="I46" s="13">
        <f t="shared" si="11"/>
        <v>0</v>
      </c>
    </row>
    <row r="47" spans="2:9" x14ac:dyDescent="0.25">
      <c r="B47" s="5"/>
      <c r="C47" s="6" t="s">
        <v>47</v>
      </c>
      <c r="D47" s="10">
        <v>0</v>
      </c>
      <c r="E47" s="10">
        <v>0</v>
      </c>
      <c r="F47" s="13">
        <f t="shared" si="10"/>
        <v>0</v>
      </c>
      <c r="G47" s="10">
        <v>0</v>
      </c>
      <c r="H47" s="10">
        <v>0</v>
      </c>
      <c r="I47" s="13">
        <f t="shared" si="11"/>
        <v>0</v>
      </c>
    </row>
    <row r="48" spans="2:9" x14ac:dyDescent="0.25">
      <c r="B48" s="5"/>
      <c r="C48" s="6" t="s">
        <v>48</v>
      </c>
      <c r="D48" s="10">
        <v>0</v>
      </c>
      <c r="E48" s="10">
        <v>0</v>
      </c>
      <c r="F48" s="13">
        <f t="shared" si="10"/>
        <v>0</v>
      </c>
      <c r="G48" s="10">
        <v>0</v>
      </c>
      <c r="H48" s="10">
        <v>0</v>
      </c>
      <c r="I48" s="13">
        <f t="shared" si="11"/>
        <v>0</v>
      </c>
    </row>
    <row r="49" spans="2:9" x14ac:dyDescent="0.25">
      <c r="B49" s="5"/>
      <c r="C49" s="6" t="s">
        <v>49</v>
      </c>
      <c r="D49" s="10">
        <v>0</v>
      </c>
      <c r="E49" s="10">
        <v>0</v>
      </c>
      <c r="F49" s="13">
        <f t="shared" si="10"/>
        <v>0</v>
      </c>
      <c r="G49" s="10">
        <v>0</v>
      </c>
      <c r="H49" s="10">
        <v>0</v>
      </c>
      <c r="I49" s="13">
        <f t="shared" si="11"/>
        <v>0</v>
      </c>
    </row>
    <row r="50" spans="2:9" x14ac:dyDescent="0.25">
      <c r="B50" s="23" t="s">
        <v>50</v>
      </c>
      <c r="C50" s="24"/>
      <c r="D50" s="9">
        <f t="shared" ref="D50:I50" si="12">SUM(D51:D59)</f>
        <v>1879963.6600000001</v>
      </c>
      <c r="E50" s="9">
        <f t="shared" si="12"/>
        <v>-317299.36</v>
      </c>
      <c r="F50" s="9">
        <f t="shared" si="12"/>
        <v>1562664.3</v>
      </c>
      <c r="G50" s="9">
        <f t="shared" si="12"/>
        <v>1562664.3</v>
      </c>
      <c r="H50" s="9">
        <f t="shared" si="12"/>
        <v>1562664.3</v>
      </c>
      <c r="I50" s="9">
        <f t="shared" si="12"/>
        <v>3.637978807091713E-11</v>
      </c>
    </row>
    <row r="51" spans="2:9" x14ac:dyDescent="0.25">
      <c r="B51" s="5"/>
      <c r="C51" s="6" t="s">
        <v>51</v>
      </c>
      <c r="D51" s="10">
        <v>684963.66</v>
      </c>
      <c r="E51" s="10">
        <v>-201681.65</v>
      </c>
      <c r="F51" s="13">
        <f t="shared" ref="F51:F59" si="13">D51+E51</f>
        <v>483282.01</v>
      </c>
      <c r="G51" s="10">
        <v>483282.01</v>
      </c>
      <c r="H51" s="10">
        <v>483282.01</v>
      </c>
      <c r="I51" s="13">
        <f t="shared" ref="I51:I59" si="14">F51-G51</f>
        <v>0</v>
      </c>
    </row>
    <row r="52" spans="2:9" x14ac:dyDescent="0.25">
      <c r="B52" s="5"/>
      <c r="C52" s="6" t="s">
        <v>52</v>
      </c>
      <c r="D52" s="10">
        <v>0</v>
      </c>
      <c r="E52" s="10">
        <v>20880</v>
      </c>
      <c r="F52" s="13">
        <f t="shared" si="13"/>
        <v>20880</v>
      </c>
      <c r="G52" s="10">
        <v>20880</v>
      </c>
      <c r="H52" s="10">
        <v>20880</v>
      </c>
      <c r="I52" s="13">
        <f t="shared" si="14"/>
        <v>0</v>
      </c>
    </row>
    <row r="53" spans="2:9" x14ac:dyDescent="0.25">
      <c r="B53" s="5"/>
      <c r="C53" s="6" t="s">
        <v>53</v>
      </c>
      <c r="D53" s="10">
        <v>0</v>
      </c>
      <c r="E53" s="10">
        <v>0</v>
      </c>
      <c r="F53" s="13">
        <f t="shared" si="13"/>
        <v>0</v>
      </c>
      <c r="G53" s="10">
        <v>0</v>
      </c>
      <c r="H53" s="10">
        <v>0</v>
      </c>
      <c r="I53" s="13">
        <f t="shared" si="14"/>
        <v>0</v>
      </c>
    </row>
    <row r="54" spans="2:9" x14ac:dyDescent="0.25">
      <c r="B54" s="5"/>
      <c r="C54" s="6" t="s">
        <v>54</v>
      </c>
      <c r="D54" s="10">
        <v>0</v>
      </c>
      <c r="E54" s="10">
        <v>499960</v>
      </c>
      <c r="F54" s="13">
        <f t="shared" si="13"/>
        <v>499960</v>
      </c>
      <c r="G54" s="10">
        <v>499960</v>
      </c>
      <c r="H54" s="10">
        <v>499960</v>
      </c>
      <c r="I54" s="13">
        <f t="shared" si="14"/>
        <v>0</v>
      </c>
    </row>
    <row r="55" spans="2:9" x14ac:dyDescent="0.25">
      <c r="B55" s="5"/>
      <c r="C55" s="6" t="s">
        <v>55</v>
      </c>
      <c r="D55" s="10">
        <v>0</v>
      </c>
      <c r="E55" s="10">
        <v>0</v>
      </c>
      <c r="F55" s="13">
        <f t="shared" si="13"/>
        <v>0</v>
      </c>
      <c r="G55" s="10">
        <v>0</v>
      </c>
      <c r="H55" s="10">
        <v>0</v>
      </c>
      <c r="I55" s="13">
        <f t="shared" si="14"/>
        <v>0</v>
      </c>
    </row>
    <row r="56" spans="2:9" x14ac:dyDescent="0.25">
      <c r="B56" s="5"/>
      <c r="C56" s="6" t="s">
        <v>56</v>
      </c>
      <c r="D56" s="10">
        <v>665000</v>
      </c>
      <c r="E56" s="10">
        <v>-644157.71</v>
      </c>
      <c r="F56" s="13">
        <f t="shared" si="13"/>
        <v>20842.290000000037</v>
      </c>
      <c r="G56" s="10">
        <v>20842.29</v>
      </c>
      <c r="H56" s="10">
        <v>20842.29</v>
      </c>
      <c r="I56" s="13">
        <f t="shared" si="14"/>
        <v>3.637978807091713E-11</v>
      </c>
    </row>
    <row r="57" spans="2:9" x14ac:dyDescent="0.25">
      <c r="B57" s="5"/>
      <c r="C57" s="6" t="s">
        <v>57</v>
      </c>
      <c r="D57" s="10">
        <v>0</v>
      </c>
      <c r="E57" s="10">
        <v>0</v>
      </c>
      <c r="F57" s="13">
        <f t="shared" si="13"/>
        <v>0</v>
      </c>
      <c r="G57" s="10">
        <v>0</v>
      </c>
      <c r="H57" s="10">
        <v>0</v>
      </c>
      <c r="I57" s="13">
        <f t="shared" si="14"/>
        <v>0</v>
      </c>
    </row>
    <row r="58" spans="2:9" x14ac:dyDescent="0.25">
      <c r="B58" s="5"/>
      <c r="C58" s="6" t="s">
        <v>58</v>
      </c>
      <c r="D58" s="10">
        <v>500000</v>
      </c>
      <c r="E58" s="10">
        <v>0</v>
      </c>
      <c r="F58" s="13">
        <f t="shared" si="13"/>
        <v>500000</v>
      </c>
      <c r="G58" s="10">
        <v>500000</v>
      </c>
      <c r="H58" s="10">
        <v>500000</v>
      </c>
      <c r="I58" s="13">
        <f t="shared" si="14"/>
        <v>0</v>
      </c>
    </row>
    <row r="59" spans="2:9" x14ac:dyDescent="0.25">
      <c r="B59" s="5"/>
      <c r="C59" s="6" t="s">
        <v>59</v>
      </c>
      <c r="D59" s="10">
        <v>30000</v>
      </c>
      <c r="E59" s="10">
        <v>7700</v>
      </c>
      <c r="F59" s="13">
        <f t="shared" si="13"/>
        <v>37700</v>
      </c>
      <c r="G59" s="10">
        <v>37700</v>
      </c>
      <c r="H59" s="10">
        <v>37700</v>
      </c>
      <c r="I59" s="13">
        <f t="shared" si="14"/>
        <v>0</v>
      </c>
    </row>
    <row r="60" spans="2:9" x14ac:dyDescent="0.25">
      <c r="B60" s="23" t="s">
        <v>60</v>
      </c>
      <c r="C60" s="24"/>
      <c r="D60" s="9">
        <f t="shared" ref="D60:I60" si="15">SUM(D61:D63)</f>
        <v>29121991.350000001</v>
      </c>
      <c r="E60" s="9">
        <f t="shared" si="15"/>
        <v>24622242.5</v>
      </c>
      <c r="F60" s="9">
        <f t="shared" si="15"/>
        <v>53744233.850000009</v>
      </c>
      <c r="G60" s="9">
        <f t="shared" si="15"/>
        <v>53744233.850000001</v>
      </c>
      <c r="H60" s="9">
        <f t="shared" si="15"/>
        <v>53042227.770000003</v>
      </c>
      <c r="I60" s="9">
        <f t="shared" si="15"/>
        <v>0</v>
      </c>
    </row>
    <row r="61" spans="2:9" x14ac:dyDescent="0.25">
      <c r="B61" s="5"/>
      <c r="C61" s="6" t="s">
        <v>61</v>
      </c>
      <c r="D61" s="10">
        <v>29121991.350000001</v>
      </c>
      <c r="E61" s="10">
        <v>24118131.550000001</v>
      </c>
      <c r="F61" s="13">
        <f>D61+E61</f>
        <v>53240122.900000006</v>
      </c>
      <c r="G61" s="10">
        <v>53240122.899999999</v>
      </c>
      <c r="H61" s="10">
        <v>52538116.82</v>
      </c>
      <c r="I61" s="13">
        <f>F61-G61</f>
        <v>0</v>
      </c>
    </row>
    <row r="62" spans="2:9" x14ac:dyDescent="0.25">
      <c r="B62" s="5"/>
      <c r="C62" s="6" t="s">
        <v>62</v>
      </c>
      <c r="D62" s="10">
        <v>0</v>
      </c>
      <c r="E62" s="10">
        <v>504110.95</v>
      </c>
      <c r="F62" s="13">
        <f>D62+E62</f>
        <v>504110.95</v>
      </c>
      <c r="G62" s="10">
        <v>504110.95</v>
      </c>
      <c r="H62" s="10">
        <v>504110.95</v>
      </c>
      <c r="I62" s="13">
        <f>F62-G62</f>
        <v>0</v>
      </c>
    </row>
    <row r="63" spans="2:9" x14ac:dyDescent="0.25">
      <c r="B63" s="5"/>
      <c r="C63" s="6" t="s">
        <v>63</v>
      </c>
      <c r="D63" s="10">
        <v>0</v>
      </c>
      <c r="E63" s="10">
        <v>0</v>
      </c>
      <c r="F63" s="13">
        <f>D63+E63</f>
        <v>0</v>
      </c>
      <c r="G63" s="10">
        <v>0</v>
      </c>
      <c r="H63" s="10">
        <v>0</v>
      </c>
      <c r="I63" s="13">
        <f>F63-G63</f>
        <v>0</v>
      </c>
    </row>
    <row r="64" spans="2:9" x14ac:dyDescent="0.25">
      <c r="B64" s="23" t="s">
        <v>64</v>
      </c>
      <c r="C64" s="24"/>
      <c r="D64" s="9">
        <f t="shared" ref="D64:I64" si="16">SUM(D65:D71)</f>
        <v>0</v>
      </c>
      <c r="E64" s="9">
        <f t="shared" si="16"/>
        <v>0</v>
      </c>
      <c r="F64" s="9">
        <f t="shared" si="16"/>
        <v>0</v>
      </c>
      <c r="G64" s="9">
        <f t="shared" si="16"/>
        <v>0</v>
      </c>
      <c r="H64" s="9">
        <f t="shared" si="16"/>
        <v>0</v>
      </c>
      <c r="I64" s="9">
        <f t="shared" si="16"/>
        <v>0</v>
      </c>
    </row>
    <row r="65" spans="2:9" x14ac:dyDescent="0.25">
      <c r="B65" s="5"/>
      <c r="C65" s="6" t="s">
        <v>84</v>
      </c>
      <c r="D65" s="10">
        <v>0</v>
      </c>
      <c r="E65" s="10">
        <v>0</v>
      </c>
      <c r="F65" s="13">
        <f t="shared" ref="F65:F71" si="17">D65+E65</f>
        <v>0</v>
      </c>
      <c r="G65" s="10">
        <v>0</v>
      </c>
      <c r="H65" s="10">
        <v>0</v>
      </c>
      <c r="I65" s="13">
        <f t="shared" ref="I65:I71" si="18">F65-G65</f>
        <v>0</v>
      </c>
    </row>
    <row r="66" spans="2:9" x14ac:dyDescent="0.25">
      <c r="B66" s="5"/>
      <c r="C66" s="6" t="s">
        <v>65</v>
      </c>
      <c r="D66" s="10">
        <v>0</v>
      </c>
      <c r="E66" s="10">
        <v>0</v>
      </c>
      <c r="F66" s="13">
        <f t="shared" si="17"/>
        <v>0</v>
      </c>
      <c r="G66" s="10">
        <v>0</v>
      </c>
      <c r="H66" s="10">
        <v>0</v>
      </c>
      <c r="I66" s="13">
        <f t="shared" si="18"/>
        <v>0</v>
      </c>
    </row>
    <row r="67" spans="2:9" x14ac:dyDescent="0.25">
      <c r="B67" s="5"/>
      <c r="C67" s="6" t="s">
        <v>66</v>
      </c>
      <c r="D67" s="10">
        <v>0</v>
      </c>
      <c r="E67" s="10">
        <v>0</v>
      </c>
      <c r="F67" s="13">
        <f t="shared" si="17"/>
        <v>0</v>
      </c>
      <c r="G67" s="10">
        <v>0</v>
      </c>
      <c r="H67" s="10">
        <v>0</v>
      </c>
      <c r="I67" s="13">
        <f t="shared" si="18"/>
        <v>0</v>
      </c>
    </row>
    <row r="68" spans="2:9" x14ac:dyDescent="0.25">
      <c r="B68" s="5"/>
      <c r="C68" s="6" t="s">
        <v>67</v>
      </c>
      <c r="D68" s="10">
        <v>0</v>
      </c>
      <c r="E68" s="10">
        <v>0</v>
      </c>
      <c r="F68" s="13">
        <f t="shared" si="17"/>
        <v>0</v>
      </c>
      <c r="G68" s="10">
        <v>0</v>
      </c>
      <c r="H68" s="10">
        <v>0</v>
      </c>
      <c r="I68" s="13">
        <f t="shared" si="18"/>
        <v>0</v>
      </c>
    </row>
    <row r="69" spans="2:9" x14ac:dyDescent="0.25">
      <c r="B69" s="5"/>
      <c r="C69" s="6" t="s">
        <v>68</v>
      </c>
      <c r="D69" s="10">
        <v>0</v>
      </c>
      <c r="E69" s="10">
        <v>0</v>
      </c>
      <c r="F69" s="13">
        <f t="shared" si="17"/>
        <v>0</v>
      </c>
      <c r="G69" s="10">
        <v>0</v>
      </c>
      <c r="H69" s="10">
        <v>0</v>
      </c>
      <c r="I69" s="13">
        <f t="shared" si="18"/>
        <v>0</v>
      </c>
    </row>
    <row r="70" spans="2:9" x14ac:dyDescent="0.25">
      <c r="B70" s="5"/>
      <c r="C70" s="6" t="s">
        <v>69</v>
      </c>
      <c r="D70" s="10">
        <v>0</v>
      </c>
      <c r="E70" s="10">
        <v>0</v>
      </c>
      <c r="F70" s="13">
        <f t="shared" si="17"/>
        <v>0</v>
      </c>
      <c r="G70" s="10">
        <v>0</v>
      </c>
      <c r="H70" s="10">
        <v>0</v>
      </c>
      <c r="I70" s="13">
        <f t="shared" si="18"/>
        <v>0</v>
      </c>
    </row>
    <row r="71" spans="2:9" x14ac:dyDescent="0.25">
      <c r="B71" s="5"/>
      <c r="C71" s="6" t="s">
        <v>70</v>
      </c>
      <c r="D71" s="10">
        <v>0</v>
      </c>
      <c r="E71" s="10">
        <v>0</v>
      </c>
      <c r="F71" s="13">
        <f t="shared" si="17"/>
        <v>0</v>
      </c>
      <c r="G71" s="10">
        <v>0</v>
      </c>
      <c r="H71" s="10">
        <v>0</v>
      </c>
      <c r="I71" s="13">
        <f t="shared" si="18"/>
        <v>0</v>
      </c>
    </row>
    <row r="72" spans="2:9" x14ac:dyDescent="0.25">
      <c r="B72" s="23" t="s">
        <v>2</v>
      </c>
      <c r="C72" s="24"/>
      <c r="D72" s="9">
        <f t="shared" ref="D72:I72" si="19">SUM(D73:D75)</f>
        <v>0</v>
      </c>
      <c r="E72" s="9">
        <f t="shared" si="19"/>
        <v>0</v>
      </c>
      <c r="F72" s="9">
        <f t="shared" si="19"/>
        <v>0</v>
      </c>
      <c r="G72" s="9">
        <f t="shared" si="19"/>
        <v>0</v>
      </c>
      <c r="H72" s="9">
        <f t="shared" si="19"/>
        <v>0</v>
      </c>
      <c r="I72" s="9">
        <f t="shared" si="19"/>
        <v>0</v>
      </c>
    </row>
    <row r="73" spans="2:9" x14ac:dyDescent="0.25">
      <c r="B73" s="5"/>
      <c r="C73" s="6" t="s">
        <v>71</v>
      </c>
      <c r="D73" s="10">
        <v>0</v>
      </c>
      <c r="E73" s="10">
        <v>0</v>
      </c>
      <c r="F73" s="13">
        <f>D73+E73</f>
        <v>0</v>
      </c>
      <c r="G73" s="10">
        <v>0</v>
      </c>
      <c r="H73" s="10">
        <v>0</v>
      </c>
      <c r="I73" s="13">
        <f>F73-G73</f>
        <v>0</v>
      </c>
    </row>
    <row r="74" spans="2:9" x14ac:dyDescent="0.25">
      <c r="B74" s="5"/>
      <c r="C74" s="6" t="s">
        <v>72</v>
      </c>
      <c r="D74" s="10">
        <v>0</v>
      </c>
      <c r="E74" s="10">
        <v>0</v>
      </c>
      <c r="F74" s="13">
        <f>D74+E74</f>
        <v>0</v>
      </c>
      <c r="G74" s="10">
        <v>0</v>
      </c>
      <c r="H74" s="10">
        <v>0</v>
      </c>
      <c r="I74" s="13">
        <f>F74-G74</f>
        <v>0</v>
      </c>
    </row>
    <row r="75" spans="2:9" x14ac:dyDescent="0.25">
      <c r="B75" s="5"/>
      <c r="C75" s="6" t="s">
        <v>73</v>
      </c>
      <c r="D75" s="10">
        <v>0</v>
      </c>
      <c r="E75" s="10">
        <v>0</v>
      </c>
      <c r="F75" s="13">
        <f>D75+E75</f>
        <v>0</v>
      </c>
      <c r="G75" s="10">
        <v>0</v>
      </c>
      <c r="H75" s="10">
        <v>0</v>
      </c>
      <c r="I75" s="13">
        <f>F75-G75</f>
        <v>0</v>
      </c>
    </row>
    <row r="76" spans="2:9" x14ac:dyDescent="0.25">
      <c r="B76" s="23" t="s">
        <v>74</v>
      </c>
      <c r="C76" s="24"/>
      <c r="D76" s="9">
        <f t="shared" ref="D76:I76" si="20">SUM(D77:D83)</f>
        <v>500000</v>
      </c>
      <c r="E76" s="9">
        <f t="shared" si="20"/>
        <v>2928691.5</v>
      </c>
      <c r="F76" s="9">
        <f t="shared" si="20"/>
        <v>3428691.5</v>
      </c>
      <c r="G76" s="9">
        <f t="shared" si="20"/>
        <v>3428691.5</v>
      </c>
      <c r="H76" s="9">
        <f t="shared" si="20"/>
        <v>3428691.5</v>
      </c>
      <c r="I76" s="9">
        <f t="shared" si="20"/>
        <v>0</v>
      </c>
    </row>
    <row r="77" spans="2:9" x14ac:dyDescent="0.25">
      <c r="B77" s="5"/>
      <c r="C77" s="6" t="s">
        <v>75</v>
      </c>
      <c r="D77" s="10">
        <v>0</v>
      </c>
      <c r="E77" s="10">
        <v>0</v>
      </c>
      <c r="F77" s="13">
        <f t="shared" ref="F77:F83" si="21">D77+E77</f>
        <v>0</v>
      </c>
      <c r="G77" s="10">
        <v>0</v>
      </c>
      <c r="H77" s="10">
        <v>0</v>
      </c>
      <c r="I77" s="13">
        <f t="shared" ref="I77:I83" si="22">F77-G77</f>
        <v>0</v>
      </c>
    </row>
    <row r="78" spans="2:9" x14ac:dyDescent="0.25">
      <c r="B78" s="5"/>
      <c r="C78" s="6" t="s">
        <v>76</v>
      </c>
      <c r="D78" s="10">
        <v>0</v>
      </c>
      <c r="E78" s="10">
        <v>0</v>
      </c>
      <c r="F78" s="13">
        <f t="shared" si="21"/>
        <v>0</v>
      </c>
      <c r="G78" s="10">
        <v>0</v>
      </c>
      <c r="H78" s="10">
        <v>0</v>
      </c>
      <c r="I78" s="13">
        <f t="shared" si="22"/>
        <v>0</v>
      </c>
    </row>
    <row r="79" spans="2:9" x14ac:dyDescent="0.25">
      <c r="B79" s="5"/>
      <c r="C79" s="6" t="s">
        <v>77</v>
      </c>
      <c r="D79" s="10">
        <v>0</v>
      </c>
      <c r="E79" s="10">
        <v>0</v>
      </c>
      <c r="F79" s="13">
        <f t="shared" si="21"/>
        <v>0</v>
      </c>
      <c r="G79" s="10">
        <v>0</v>
      </c>
      <c r="H79" s="10">
        <v>0</v>
      </c>
      <c r="I79" s="13">
        <f t="shared" si="22"/>
        <v>0</v>
      </c>
    </row>
    <row r="80" spans="2:9" x14ac:dyDescent="0.25">
      <c r="B80" s="5"/>
      <c r="C80" s="6" t="s">
        <v>78</v>
      </c>
      <c r="D80" s="10">
        <v>0</v>
      </c>
      <c r="E80" s="10">
        <v>0</v>
      </c>
      <c r="F80" s="13">
        <f t="shared" si="21"/>
        <v>0</v>
      </c>
      <c r="G80" s="10">
        <v>0</v>
      </c>
      <c r="H80" s="10">
        <v>0</v>
      </c>
      <c r="I80" s="13">
        <f t="shared" si="22"/>
        <v>0</v>
      </c>
    </row>
    <row r="81" spans="2:9" x14ac:dyDescent="0.25">
      <c r="B81" s="5"/>
      <c r="C81" s="6" t="s">
        <v>79</v>
      </c>
      <c r="D81" s="10">
        <v>0</v>
      </c>
      <c r="E81" s="10">
        <v>0</v>
      </c>
      <c r="F81" s="13">
        <f t="shared" si="21"/>
        <v>0</v>
      </c>
      <c r="G81" s="10">
        <v>0</v>
      </c>
      <c r="H81" s="10">
        <v>0</v>
      </c>
      <c r="I81" s="13">
        <f t="shared" si="22"/>
        <v>0</v>
      </c>
    </row>
    <row r="82" spans="2:9" x14ac:dyDescent="0.25">
      <c r="B82" s="5"/>
      <c r="C82" s="6" t="s">
        <v>80</v>
      </c>
      <c r="D82" s="10">
        <v>0</v>
      </c>
      <c r="E82" s="10">
        <v>0</v>
      </c>
      <c r="F82" s="13">
        <f t="shared" si="21"/>
        <v>0</v>
      </c>
      <c r="G82" s="10">
        <v>0</v>
      </c>
      <c r="H82" s="10">
        <v>0</v>
      </c>
      <c r="I82" s="13">
        <f t="shared" si="22"/>
        <v>0</v>
      </c>
    </row>
    <row r="83" spans="2:9" x14ac:dyDescent="0.25">
      <c r="B83" s="5"/>
      <c r="C83" s="6" t="s">
        <v>81</v>
      </c>
      <c r="D83" s="11">
        <v>500000</v>
      </c>
      <c r="E83" s="11">
        <v>2928691.5</v>
      </c>
      <c r="F83" s="12">
        <f t="shared" si="21"/>
        <v>3428691.5</v>
      </c>
      <c r="G83" s="11">
        <v>3428691.5</v>
      </c>
      <c r="H83" s="11">
        <v>3428691.5</v>
      </c>
      <c r="I83" s="12">
        <f t="shared" si="22"/>
        <v>0</v>
      </c>
    </row>
    <row r="84" spans="2:9" ht="24.75" customHeight="1" x14ac:dyDescent="0.25">
      <c r="B84" s="7"/>
      <c r="C84" s="8" t="s">
        <v>13</v>
      </c>
      <c r="D84" s="12">
        <f t="shared" ref="D84:I84" si="23">D12+D20+D30+D40+D50+D60+D64+D72+D76</f>
        <v>157974452</v>
      </c>
      <c r="E84" s="12">
        <f t="shared" si="23"/>
        <v>66187153.439999998</v>
      </c>
      <c r="F84" s="12">
        <f t="shared" si="23"/>
        <v>224161605.44</v>
      </c>
      <c r="G84" s="12">
        <f t="shared" si="23"/>
        <v>224161605.44</v>
      </c>
      <c r="H84" s="12">
        <f t="shared" si="23"/>
        <v>206627078.83000001</v>
      </c>
      <c r="I84" s="12">
        <f t="shared" si="23"/>
        <v>3.637978807091713E-11</v>
      </c>
    </row>
    <row r="85" spans="2:9" ht="24.75" customHeight="1" x14ac:dyDescent="0.25">
      <c r="B85" s="21"/>
      <c r="C85" s="21"/>
      <c r="D85" s="22"/>
      <c r="E85" s="22"/>
      <c r="F85" s="22"/>
      <c r="G85" s="22"/>
      <c r="H85" s="22"/>
      <c r="I85" s="22"/>
    </row>
    <row r="87" spans="2:9" hidden="1" x14ac:dyDescent="0.25"/>
    <row r="88" spans="2:9" hidden="1" x14ac:dyDescent="0.25"/>
    <row r="89" spans="2:9" hidden="1" x14ac:dyDescent="0.25"/>
    <row r="90" spans="2:9" ht="15" customHeight="1" x14ac:dyDescent="0.25">
      <c r="C90" s="14" t="s">
        <v>87</v>
      </c>
      <c r="E90" s="47" t="s">
        <v>89</v>
      </c>
      <c r="F90" s="48"/>
      <c r="G90" s="48"/>
      <c r="H90" s="48"/>
    </row>
    <row r="91" spans="2:9" ht="15" customHeight="1" x14ac:dyDescent="0.25">
      <c r="C91" s="16" t="s">
        <v>88</v>
      </c>
      <c r="E91" s="49" t="s">
        <v>90</v>
      </c>
      <c r="F91" s="50"/>
      <c r="G91" s="50"/>
      <c r="H91" s="50"/>
    </row>
    <row r="92" spans="2:9" ht="30" customHeight="1" x14ac:dyDescent="0.25"/>
    <row r="93" spans="2:9" s="15" customFormat="1" ht="15" customHeight="1" x14ac:dyDescent="0.25">
      <c r="C93" s="17"/>
      <c r="E93" s="51"/>
      <c r="F93" s="50"/>
      <c r="G93" s="50"/>
      <c r="H93" s="50"/>
    </row>
    <row r="94" spans="2:9" s="18" customFormat="1" ht="15" customHeight="1" x14ac:dyDescent="0.25">
      <c r="C94" s="19"/>
      <c r="E94" s="52"/>
      <c r="F94" s="53"/>
      <c r="G94" s="53"/>
      <c r="H94" s="53"/>
    </row>
    <row r="95" spans="2:9" s="18" customFormat="1" ht="15" customHeight="1" x14ac:dyDescent="0.25">
      <c r="C95" s="19"/>
      <c r="E95" s="19"/>
      <c r="F95" s="20"/>
      <c r="G95" s="20"/>
      <c r="H95" s="20"/>
    </row>
    <row r="96" spans="2:9" s="18" customFormat="1" ht="15" customHeight="1" x14ac:dyDescent="0.25">
      <c r="C96" s="19"/>
      <c r="E96" s="52"/>
      <c r="F96" s="53"/>
      <c r="G96" s="53"/>
      <c r="H96" s="53"/>
    </row>
    <row r="97" spans="3:8" s="18" customFormat="1" ht="15" customHeight="1" x14ac:dyDescent="0.25">
      <c r="C97" s="19"/>
      <c r="E97" s="52"/>
      <c r="F97" s="53"/>
      <c r="G97" s="53"/>
      <c r="H97" s="53"/>
    </row>
    <row r="98" spans="3:8" hidden="1" x14ac:dyDescent="0.25"/>
    <row r="99" spans="3:8" hidden="1" x14ac:dyDescent="0.25"/>
    <row r="100" spans="3:8" hidden="1" x14ac:dyDescent="0.25"/>
    <row r="101" spans="3:8" hidden="1" x14ac:dyDescent="0.25"/>
    <row r="102" spans="3:8" hidden="1" x14ac:dyDescent="0.25"/>
    <row r="103" spans="3:8" hidden="1" x14ac:dyDescent="0.25"/>
    <row r="104" spans="3:8" hidden="1" x14ac:dyDescent="0.25"/>
    <row r="105" spans="3:8" hidden="1" x14ac:dyDescent="0.25"/>
    <row r="106" spans="3:8" hidden="1" x14ac:dyDescent="0.25"/>
    <row r="107" spans="3:8" hidden="1" x14ac:dyDescent="0.25"/>
    <row r="108" spans="3:8" hidden="1" x14ac:dyDescent="0.25"/>
    <row r="109" spans="3:8" hidden="1" x14ac:dyDescent="0.25"/>
    <row r="110" spans="3:8" hidden="1" x14ac:dyDescent="0.25"/>
    <row r="111" spans="3:8" hidden="1" x14ac:dyDescent="0.25"/>
    <row r="112" spans="3:8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23">
    <mergeCell ref="E90:H90"/>
    <mergeCell ref="E91:H91"/>
    <mergeCell ref="E93:H93"/>
    <mergeCell ref="E94:H94"/>
    <mergeCell ref="E96:H96"/>
    <mergeCell ref="E97:H97"/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2020-01-28T22:30:00Z</cp:lastPrinted>
  <dcterms:created xsi:type="dcterms:W3CDTF">2014-09-04T16:46:21Z</dcterms:created>
  <dcterms:modified xsi:type="dcterms:W3CDTF">2020-03-04T20:19:38Z</dcterms:modified>
</cp:coreProperties>
</file>