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B.-INFORMACION PRESUPUESTAL 4TO TRIMESTRE 2019\"/>
    </mc:Choice>
  </mc:AlternateContent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7" i="1" l="1"/>
  <c r="I37" i="1"/>
  <c r="F44" i="1"/>
  <c r="I44" i="1"/>
  <c r="F45" i="1"/>
  <c r="I45" i="1"/>
  <c r="F46" i="1"/>
  <c r="I46" i="1"/>
  <c r="F43" i="1"/>
  <c r="I43" i="1"/>
  <c r="F42" i="1"/>
  <c r="F33" i="1"/>
  <c r="I33" i="1"/>
  <c r="F34" i="1"/>
  <c r="I34" i="1"/>
  <c r="F35" i="1"/>
  <c r="I35" i="1"/>
  <c r="F36" i="1"/>
  <c r="I36" i="1"/>
  <c r="F38" i="1"/>
  <c r="I38" i="1"/>
  <c r="F39" i="1"/>
  <c r="I39" i="1"/>
  <c r="F40" i="1"/>
  <c r="I40" i="1"/>
  <c r="F32" i="1"/>
  <c r="I32" i="1"/>
  <c r="I31" i="1"/>
  <c r="F24" i="1"/>
  <c r="I24" i="1"/>
  <c r="F25" i="1"/>
  <c r="I25" i="1"/>
  <c r="F26" i="1"/>
  <c r="I26" i="1"/>
  <c r="F27" i="1"/>
  <c r="I27" i="1"/>
  <c r="F28" i="1"/>
  <c r="I28" i="1"/>
  <c r="F29" i="1"/>
  <c r="I29" i="1"/>
  <c r="F23" i="1"/>
  <c r="I2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13" i="1"/>
  <c r="I13" i="1"/>
  <c r="E12" i="1"/>
  <c r="D12" i="1"/>
  <c r="H22" i="1"/>
  <c r="G12" i="1"/>
  <c r="E42" i="1"/>
  <c r="G42" i="1"/>
  <c r="H42" i="1"/>
  <c r="D42" i="1"/>
  <c r="E31" i="1"/>
  <c r="G31" i="1"/>
  <c r="H31" i="1"/>
  <c r="D31" i="1"/>
  <c r="E22" i="1"/>
  <c r="G22" i="1"/>
  <c r="D22" i="1"/>
  <c r="H12" i="1"/>
  <c r="H48" i="1"/>
  <c r="F31" i="1"/>
  <c r="F22" i="1"/>
  <c r="G48" i="1"/>
  <c r="E48" i="1"/>
  <c r="D48" i="1"/>
  <c r="I12" i="1"/>
  <c r="I22" i="1"/>
  <c r="I42" i="1"/>
  <c r="F12" i="1"/>
  <c r="F48" i="1"/>
  <c r="I48" i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<sst xmlns="http://schemas.openxmlformats.org/spreadsheetml/2006/main" count="52" uniqueCount="52">
  <si>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</si>
  <si>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</si>
  <si>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</si>
  <si>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</si>
  <si>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</si>
  <si>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</si>
  <si>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</si>
  <si>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</si>
  <si>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</si>
  <si>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</si>
  <si>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</si>
  <si>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</si>
  <si>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</si>
  <si>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</si>
  <si>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</si>
  <si>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</si>
  <si>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</si>
  <si>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</si>
  <si>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</si>
  <si>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</si>
  <si>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</si>
  <si>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</si>
  <si>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</si>
  <si>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</si>
  <si>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</si>
  <si>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</si>
  <si>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</si>
  <si>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</si>
  <si>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</si>
  <si>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</si>
  <si>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</si>
  <si>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</si>
  <si>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</si>
  <si>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</si>
  <si>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</si>
  <si>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</si>
  <si>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</si>
  <si>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</si>
  <si>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</si>
  <si>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</si>
  <si>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</si>
  <si>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</si>
  <si>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</si>
  <si>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</si>
  <si>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</si>
  <si>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Hecelchakán</t>
  </si>
  <si>
    <t>Del 1 de Enero al 31 de Diciembre de 2019</t>
  </si>
  <si>
    <t>PROF. CARLOS RENE BALAN MEDINA</t>
  </si>
  <si>
    <t>SINDICO DE HACIENDA</t>
  </si>
  <si>
    <t>C.P. LUIS JORGE POOT MOO</t>
  </si>
  <si>
    <t>TESORERO MUNICIPAL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</si>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</sst>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4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/>
    </xf>
    <xf numFmtId="3" fontId="5" fillId="2" borderId="8" xfId="0" applyNumberFormat="1" applyFont="1" applyFill="1" applyBorder="1" applyAlignment="1">
      <alignment horizontal="right" vertical="top"/>
    </xf>
    <xf numFmtId="166" fontId="6" fillId="3" borderId="9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 wrapText="1"/>
    </xf>
    <xf numFmtId="166" fontId="6" fillId="3" borderId="10" xfId="1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right" vertical="top" wrapText="1"/>
      <protection locked="0"/>
    </xf>
    <xf numFmtId="3" fontId="4" fillId="2" borderId="7" xfId="0" applyNumberFormat="1" applyFont="1" applyFill="1" applyBorder="1" applyAlignment="1" applyProtection="1">
      <alignment horizontal="right" vertical="top"/>
      <protection locked="0"/>
    </xf>
    <xf numFmtId="3" fontId="5" fillId="2" borderId="7" xfId="0" applyNumberFormat="1" applyFont="1" applyFill="1" applyBorder="1" applyAlignment="1" applyProtection="1">
      <alignment horizontal="right" vertical="top"/>
    </xf>
    <xf numFmtId="3" fontId="4" fillId="2" borderId="11" xfId="0" applyNumberFormat="1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 applyProtection="1">
      <alignment horizontal="right" vertical="top" wrapText="1"/>
    </xf>
    <xf numFmtId="3" fontId="4" fillId="2" borderId="7" xfId="0" applyNumberFormat="1" applyFont="1" applyFill="1" applyBorder="1" applyAlignment="1" applyProtection="1">
      <alignment horizontal="right" vertical="top"/>
    </xf>
    <xf numFmtId="3" fontId="4" fillId="2" borderId="8" xfId="0" applyNumberFormat="1" applyFont="1" applyFill="1" applyBorder="1" applyAlignment="1" applyProtection="1">
      <alignment horizontal="right" vertical="top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66" fontId="7" fillId="3" borderId="1" xfId="1" applyNumberFormat="1" applyFont="1" applyFill="1" applyBorder="1" applyAlignment="1" applyProtection="1">
      <alignment horizontal="center" vertical="center"/>
    </xf>
    <xf numFmtId="166" fontId="7" fillId="3" borderId="12" xfId="1" applyNumberFormat="1" applyFont="1" applyFill="1" applyBorder="1" applyAlignment="1" applyProtection="1">
      <alignment horizontal="center" vertical="center"/>
    </xf>
    <xf numFmtId="166" fontId="7" fillId="3" borderId="2" xfId="1" applyNumberFormat="1" applyFont="1" applyFill="1" applyBorder="1" applyAlignment="1" applyProtection="1">
      <alignment horizontal="center" vertical="center"/>
    </xf>
    <xf numFmtId="166" fontId="7" fillId="3" borderId="3" xfId="1" applyNumberFormat="1" applyFont="1" applyFill="1" applyBorder="1" applyAlignment="1" applyProtection="1">
      <alignment horizontal="center" vertical="center"/>
    </xf>
    <xf numFmtId="166" fontId="7" fillId="3" borderId="0" xfId="1" applyNumberFormat="1" applyFont="1" applyFill="1" applyBorder="1" applyAlignment="1" applyProtection="1">
      <alignment horizontal="center" vertical="center"/>
    </xf>
    <xf numFmtId="166" fontId="7" fillId="3" borderId="4" xfId="1" applyNumberFormat="1" applyFont="1" applyFill="1" applyBorder="1" applyAlignment="1" applyProtection="1">
      <alignment horizontal="center" vertical="center"/>
    </xf>
    <xf numFmtId="166" fontId="7" fillId="3" borderId="5" xfId="1" applyNumberFormat="1" applyFont="1" applyFill="1" applyBorder="1" applyAlignment="1" applyProtection="1">
      <alignment horizontal="center" vertical="center"/>
    </xf>
    <xf numFmtId="166" fontId="7" fillId="3" borderId="13" xfId="1" applyNumberFormat="1" applyFont="1" applyFill="1" applyBorder="1" applyAlignment="1" applyProtection="1">
      <alignment horizontal="center" vertical="center"/>
    </xf>
    <xf numFmtId="166" fontId="7" fillId="3" borderId="6" xfId="1" applyNumberFormat="1" applyFont="1" applyFill="1" applyBorder="1" applyAlignment="1" applyProtection="1">
      <alignment horizontal="center" vertical="center"/>
    </xf>
    <xf numFmtId="166" fontId="6" fillId="3" borderId="1" xfId="1" applyNumberFormat="1" applyFont="1" applyFill="1" applyBorder="1" applyAlignment="1" applyProtection="1">
      <alignment horizontal="center" vertical="center"/>
    </xf>
    <xf numFmtId="166" fontId="6" fillId="3" borderId="2" xfId="1" applyNumberFormat="1" applyFont="1" applyFill="1" applyBorder="1" applyAlignment="1" applyProtection="1">
      <alignment horizontal="center" vertical="center"/>
    </xf>
    <xf numFmtId="166" fontId="6" fillId="3" borderId="3" xfId="1" applyNumberFormat="1" applyFont="1" applyFill="1" applyBorder="1" applyAlignment="1" applyProtection="1">
      <alignment horizontal="center" vertical="center"/>
    </xf>
    <xf numFmtId="166" fontId="6" fillId="3" borderId="4" xfId="1" applyNumberFormat="1" applyFont="1" applyFill="1" applyBorder="1" applyAlignment="1" applyProtection="1">
      <alignment horizontal="center" vertical="center"/>
    </xf>
    <xf numFmtId="166" fontId="6" fillId="3" borderId="5" xfId="1" applyNumberFormat="1" applyFont="1" applyFill="1" applyBorder="1" applyAlignment="1" applyProtection="1">
      <alignment horizontal="center" vertical="center"/>
    </xf>
    <xf numFmtId="166" fontId="6" fillId="3" borderId="6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/>
    </xf>
    <xf numFmtId="166" fontId="6" fillId="3" borderId="14" xfId="1" applyNumberFormat="1" applyFont="1" applyFill="1" applyBorder="1" applyAlignment="1" applyProtection="1">
      <alignment horizontal="center" vertical="center"/>
    </xf>
    <xf numFmtId="166" fontId="6" fillId="3" borderId="15" xfId="1" applyNumberFormat="1" applyFont="1" applyFill="1" applyBorder="1" applyAlignment="1" applyProtection="1">
      <alignment horizontal="center" vertical="center"/>
    </xf>
    <xf numFmtId="166" fontId="6" fillId="3" borderId="11" xfId="1" applyNumberFormat="1" applyFont="1" applyFill="1" applyBorder="1" applyAlignment="1" applyProtection="1">
      <alignment horizontal="center" vertical="center"/>
    </xf>
    <xf numFmtId="166" fontId="6" fillId="3" borderId="8" xfId="1" applyNumberFormat="1" applyFont="1" applyFill="1" applyBorder="1" applyAlignment="1" applyProtection="1">
      <alignment horizontal="center" vertical="center"/>
    </xf>
    <xf numFmtId="166" fontId="7" fillId="3" borderId="3" xfId="1" applyNumberFormat="1" applyFont="1" applyFill="1" applyBorder="1" applyAlignment="1" applyProtection="1">
      <alignment horizontal="center" vertical="center"/>
      <protection locked="0"/>
    </xf>
    <xf numFmtId="166" fontId="7" fillId="3" borderId="0" xfId="1" applyNumberFormat="1" applyFont="1" applyFill="1" applyBorder="1" applyAlignment="1" applyProtection="1">
      <alignment horizontal="center" vertical="center"/>
      <protection locked="0"/>
    </xf>
    <xf numFmtId="166" fontId="7" fillId="3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1133475</xdr:colOff>
      <xdr:row>6</xdr:row>
      <xdr:rowOff>0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9550"/>
          <a:ext cx="11144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1</xdr:row>
      <xdr:rowOff>19050</xdr:rowOff>
    </xdr:from>
    <xdr:to>
      <xdr:col>9</xdr:col>
      <xdr:colOff>0</xdr:colOff>
      <xdr:row>5</xdr:row>
      <xdr:rowOff>180975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0" y="200025"/>
          <a:ext cx="1190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36"/>
  <sheetViews>
    <sheetView showGridLines="0" tabSelected="1" topLeftCell="C31" workbookViewId="0">
      <selection activeCell="B1" sqref="B1:I53"/>
    </sheetView>
  </sheetViews>
  <sheetFormatPr baseColWidth="10" defaultColWidth="0" defaultRowHeight="14.25" zeroHeight="1" x14ac:dyDescent="0.2"/>
  <cols>
    <col min="1" max="1" width="2.7109375" style="2" customWidth="1"/>
    <col min="2" max="2" width="17.85546875" style="2" customWidth="1"/>
    <col min="3" max="3" width="61" style="2" customWidth="1"/>
    <col min="4" max="9" width="18" style="2" customWidth="1"/>
    <col min="10" max="10" width="2.7109375" style="2" customWidth="1"/>
    <col min="11" max="16384" width="11.42578125" style="2" hidden="1"/>
  </cols>
  <sheetData>
    <row r="1" spans="2:9" x14ac:dyDescent="0.2"/>
    <row r="2" spans="2:9" ht="15" x14ac:dyDescent="0.2">
      <c r="B2" s="36" t="s">
        <v>51</v>
      </c>
      <c r="C2" s="37"/>
      <c r="D2" s="37"/>
      <c r="E2" s="37"/>
      <c r="F2" s="37"/>
      <c r="G2" s="37"/>
      <c r="H2" s="37"/>
      <c r="I2" s="38"/>
    </row>
    <row r="3" spans="2:9" ht="15" x14ac:dyDescent="0.2">
      <c r="B3" s="56" t="s">
        <v>45</v>
      </c>
      <c r="C3" s="57"/>
      <c r="D3" s="57"/>
      <c r="E3" s="57"/>
      <c r="F3" s="57"/>
      <c r="G3" s="57"/>
      <c r="H3" s="57"/>
      <c r="I3" s="58"/>
    </row>
    <row r="4" spans="2:9" ht="15" x14ac:dyDescent="0.2">
      <c r="B4" s="39" t="s">
        <v>0</v>
      </c>
      <c r="C4" s="40"/>
      <c r="D4" s="40"/>
      <c r="E4" s="40"/>
      <c r="F4" s="40"/>
      <c r="G4" s="40"/>
      <c r="H4" s="40"/>
      <c r="I4" s="41"/>
    </row>
    <row r="5" spans="2:9" ht="15" x14ac:dyDescent="0.2">
      <c r="B5" s="39" t="s">
        <v>1</v>
      </c>
      <c r="C5" s="40"/>
      <c r="D5" s="40"/>
      <c r="E5" s="40"/>
      <c r="F5" s="40"/>
      <c r="G5" s="40"/>
      <c r="H5" s="40"/>
      <c r="I5" s="41"/>
    </row>
    <row r="6" spans="2:9" ht="15" x14ac:dyDescent="0.2">
      <c r="B6" s="42" t="s">
        <v>46</v>
      </c>
      <c r="C6" s="43"/>
      <c r="D6" s="43"/>
      <c r="E6" s="43"/>
      <c r="F6" s="43"/>
      <c r="G6" s="43"/>
      <c r="H6" s="43"/>
      <c r="I6" s="44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45" t="s">
        <v>2</v>
      </c>
      <c r="C8" s="46"/>
      <c r="D8" s="51" t="s">
        <v>3</v>
      </c>
      <c r="E8" s="52"/>
      <c r="F8" s="52"/>
      <c r="G8" s="52"/>
      <c r="H8" s="53"/>
      <c r="I8" s="54" t="s">
        <v>4</v>
      </c>
    </row>
    <row r="9" spans="2:9" ht="27.75" customHeight="1" x14ac:dyDescent="0.2">
      <c r="B9" s="47"/>
      <c r="C9" s="48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55"/>
    </row>
    <row r="10" spans="2:9" x14ac:dyDescent="0.2">
      <c r="B10" s="49"/>
      <c r="C10" s="50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x14ac:dyDescent="0.2">
      <c r="B11" s="3"/>
      <c r="C11" s="4"/>
      <c r="D11" s="21"/>
      <c r="E11" s="21"/>
      <c r="F11" s="21"/>
      <c r="G11" s="21"/>
      <c r="H11" s="21"/>
      <c r="I11" s="21"/>
    </row>
    <row r="12" spans="2:9" x14ac:dyDescent="0.2">
      <c r="B12" s="61" t="s">
        <v>12</v>
      </c>
      <c r="C12" s="62"/>
      <c r="D12" s="12">
        <f t="shared" ref="D12:I12" si="0">SUM(D13:D20)</f>
        <v>126886529</v>
      </c>
      <c r="E12" s="12">
        <f t="shared" si="0"/>
        <v>39491048.010000005</v>
      </c>
      <c r="F12" s="12">
        <f t="shared" si="0"/>
        <v>166377577.00999999</v>
      </c>
      <c r="G12" s="12">
        <f t="shared" si="0"/>
        <v>166377577.00999999</v>
      </c>
      <c r="H12" s="12">
        <f t="shared" si="0"/>
        <v>149703976.47999999</v>
      </c>
      <c r="I12" s="12">
        <f t="shared" si="0"/>
        <v>0</v>
      </c>
    </row>
    <row r="13" spans="2:9" ht="15" customHeight="1" x14ac:dyDescent="0.2">
      <c r="B13" s="59" t="s">
        <v>17</v>
      </c>
      <c r="C13" s="60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 x14ac:dyDescent="0.2">
      <c r="B14" s="59" t="s">
        <v>18</v>
      </c>
      <c r="C14" s="60"/>
      <c r="D14" s="18"/>
      <c r="E14" s="18"/>
      <c r="F14" s="11">
        <f t="shared" ref="F14:F20" si="1">D14+E14</f>
        <v>0</v>
      </c>
      <c r="G14" s="18"/>
      <c r="H14" s="18"/>
      <c r="I14" s="11">
        <f t="shared" ref="I14:I20" si="2">F14-G14</f>
        <v>0</v>
      </c>
    </row>
    <row r="15" spans="2:9" ht="15" customHeight="1" x14ac:dyDescent="0.2">
      <c r="B15" s="59" t="s">
        <v>19</v>
      </c>
      <c r="C15" s="60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 x14ac:dyDescent="0.2">
      <c r="B16" s="59" t="s">
        <v>20</v>
      </c>
      <c r="C16" s="60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 x14ac:dyDescent="0.2">
      <c r="B17" s="59" t="s">
        <v>21</v>
      </c>
      <c r="C17" s="60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 x14ac:dyDescent="0.2">
      <c r="B18" s="59" t="s">
        <v>22</v>
      </c>
      <c r="C18" s="60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 x14ac:dyDescent="0.2">
      <c r="B19" s="59" t="s">
        <v>23</v>
      </c>
      <c r="C19" s="60"/>
      <c r="D19" s="18">
        <v>6911091.4900000002</v>
      </c>
      <c r="E19" s="18">
        <v>-121464.8</v>
      </c>
      <c r="F19" s="11">
        <f t="shared" si="1"/>
        <v>6789626.6900000004</v>
      </c>
      <c r="G19" s="18">
        <v>6789626.6900000004</v>
      </c>
      <c r="H19" s="18">
        <v>6789626.6900000004</v>
      </c>
      <c r="I19" s="11">
        <f t="shared" si="2"/>
        <v>0</v>
      </c>
    </row>
    <row r="20" spans="2:9" ht="15" customHeight="1" x14ac:dyDescent="0.2">
      <c r="B20" s="59" t="s">
        <v>24</v>
      </c>
      <c r="C20" s="60"/>
      <c r="D20" s="18">
        <v>119975437.51000001</v>
      </c>
      <c r="E20" s="18">
        <v>39612512.810000002</v>
      </c>
      <c r="F20" s="11">
        <f t="shared" si="1"/>
        <v>159587950.31999999</v>
      </c>
      <c r="G20" s="18">
        <v>159587950.31999999</v>
      </c>
      <c r="H20" s="18">
        <v>142914349.78999999</v>
      </c>
      <c r="I20" s="11">
        <f t="shared" si="2"/>
        <v>0</v>
      </c>
    </row>
    <row r="21" spans="2:9" x14ac:dyDescent="0.2">
      <c r="B21" s="5"/>
      <c r="C21" s="6"/>
      <c r="D21" s="22"/>
      <c r="E21" s="22"/>
      <c r="F21" s="22"/>
      <c r="G21" s="22"/>
      <c r="H21" s="22"/>
      <c r="I21" s="22"/>
    </row>
    <row r="22" spans="2:9" x14ac:dyDescent="0.2">
      <c r="B22" s="61" t="s">
        <v>13</v>
      </c>
      <c r="C22" s="62"/>
      <c r="D22" s="12">
        <f t="shared" ref="D22:I22" si="3">SUM(D23:D29)</f>
        <v>30587923</v>
      </c>
      <c r="E22" s="12">
        <f t="shared" si="3"/>
        <v>24767416.370000001</v>
      </c>
      <c r="F22" s="12">
        <f t="shared" si="3"/>
        <v>55355339.370000005</v>
      </c>
      <c r="G22" s="12">
        <f t="shared" si="3"/>
        <v>55355339.369999997</v>
      </c>
      <c r="H22" s="12">
        <f t="shared" si="3"/>
        <v>54494413.289999999</v>
      </c>
      <c r="I22" s="12">
        <f t="shared" si="3"/>
        <v>0</v>
      </c>
    </row>
    <row r="23" spans="2:9" ht="15" customHeight="1" x14ac:dyDescent="0.2">
      <c r="B23" s="59" t="s">
        <v>25</v>
      </c>
      <c r="C23" s="60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 x14ac:dyDescent="0.2">
      <c r="B24" s="59" t="s">
        <v>26</v>
      </c>
      <c r="C24" s="60"/>
      <c r="D24" s="19">
        <v>30587923</v>
      </c>
      <c r="E24" s="19">
        <v>24767416.370000001</v>
      </c>
      <c r="F24" s="11">
        <f t="shared" ref="F24:F29" si="4">D24+E24</f>
        <v>55355339.370000005</v>
      </c>
      <c r="G24" s="19">
        <v>55355339.369999997</v>
      </c>
      <c r="H24" s="19">
        <v>54494413.289999999</v>
      </c>
      <c r="I24" s="11">
        <f t="shared" ref="I24:I29" si="5">F24-G24</f>
        <v>0</v>
      </c>
    </row>
    <row r="25" spans="2:9" ht="15" customHeight="1" x14ac:dyDescent="0.2">
      <c r="B25" s="59" t="s">
        <v>27</v>
      </c>
      <c r="C25" s="60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 x14ac:dyDescent="0.2">
      <c r="B26" s="59" t="s">
        <v>28</v>
      </c>
      <c r="C26" s="60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 x14ac:dyDescent="0.2">
      <c r="B27" s="59" t="s">
        <v>29</v>
      </c>
      <c r="C27" s="60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 x14ac:dyDescent="0.2">
      <c r="B28" s="59" t="s">
        <v>30</v>
      </c>
      <c r="C28" s="60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 x14ac:dyDescent="0.2">
      <c r="B29" s="59" t="s">
        <v>31</v>
      </c>
      <c r="C29" s="60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x14ac:dyDescent="0.2">
      <c r="B30" s="5"/>
      <c r="C30" s="6"/>
      <c r="D30" s="23"/>
      <c r="E30" s="23"/>
      <c r="F30" s="22"/>
      <c r="G30" s="23"/>
      <c r="H30" s="23"/>
      <c r="I30" s="23"/>
    </row>
    <row r="31" spans="2:9" x14ac:dyDescent="0.2">
      <c r="B31" s="61" t="s">
        <v>14</v>
      </c>
      <c r="C31" s="62"/>
      <c r="D31" s="13">
        <f t="shared" ref="D31:I31" si="6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 x14ac:dyDescent="0.2">
      <c r="B32" s="59" t="s">
        <v>32</v>
      </c>
      <c r="C32" s="60"/>
      <c r="D32" s="19"/>
      <c r="E32" s="19"/>
      <c r="F32" s="11">
        <f>D32+E32</f>
        <v>0</v>
      </c>
      <c r="G32" s="19"/>
      <c r="H32" s="19"/>
      <c r="I32" s="11">
        <f t="shared" ref="I32:I40" si="7">F32-G32</f>
        <v>0</v>
      </c>
    </row>
    <row r="33" spans="2:9" ht="15" customHeight="1" x14ac:dyDescent="0.2">
      <c r="B33" s="59" t="s">
        <v>33</v>
      </c>
      <c r="C33" s="60"/>
      <c r="D33" s="19"/>
      <c r="E33" s="19"/>
      <c r="F33" s="11">
        <f t="shared" ref="F33:F40" si="8">D33+E33</f>
        <v>0</v>
      </c>
      <c r="G33" s="19"/>
      <c r="H33" s="19"/>
      <c r="I33" s="11">
        <f t="shared" si="7"/>
        <v>0</v>
      </c>
    </row>
    <row r="34" spans="2:9" ht="15" customHeight="1" x14ac:dyDescent="0.2">
      <c r="B34" s="59" t="s">
        <v>34</v>
      </c>
      <c r="C34" s="60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 x14ac:dyDescent="0.2">
      <c r="B35" s="59" t="s">
        <v>35</v>
      </c>
      <c r="C35" s="60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 x14ac:dyDescent="0.2">
      <c r="B36" s="59" t="s">
        <v>36</v>
      </c>
      <c r="C36" s="60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 x14ac:dyDescent="0.2">
      <c r="B37" s="59" t="s">
        <v>37</v>
      </c>
      <c r="C37" s="60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 x14ac:dyDescent="0.2">
      <c r="B38" s="59" t="s">
        <v>38</v>
      </c>
      <c r="C38" s="60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 x14ac:dyDescent="0.2">
      <c r="B39" s="59" t="s">
        <v>39</v>
      </c>
      <c r="C39" s="60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 x14ac:dyDescent="0.2">
      <c r="B40" s="59" t="s">
        <v>40</v>
      </c>
      <c r="C40" s="60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x14ac:dyDescent="0.2">
      <c r="B41" s="5"/>
      <c r="C41" s="6"/>
      <c r="D41" s="23"/>
      <c r="E41" s="23"/>
      <c r="F41" s="23"/>
      <c r="G41" s="23"/>
      <c r="H41" s="23"/>
      <c r="I41" s="23"/>
    </row>
    <row r="42" spans="2:9" x14ac:dyDescent="0.2">
      <c r="B42" s="61" t="s">
        <v>15</v>
      </c>
      <c r="C42" s="62"/>
      <c r="D42" s="13">
        <f t="shared" ref="D42:I42" si="9">SUM(D43:D46)</f>
        <v>500000</v>
      </c>
      <c r="E42" s="13">
        <f t="shared" si="9"/>
        <v>1928689.06</v>
      </c>
      <c r="F42" s="13">
        <f t="shared" si="9"/>
        <v>2428689.06</v>
      </c>
      <c r="G42" s="20">
        <f t="shared" si="9"/>
        <v>2428689.06</v>
      </c>
      <c r="H42" s="13">
        <f t="shared" si="9"/>
        <v>2428689.06</v>
      </c>
      <c r="I42" s="13">
        <f t="shared" si="9"/>
        <v>0</v>
      </c>
    </row>
    <row r="43" spans="2:9" ht="15" customHeight="1" x14ac:dyDescent="0.2">
      <c r="B43" s="59" t="s">
        <v>41</v>
      </c>
      <c r="C43" s="60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 x14ac:dyDescent="0.2">
      <c r="B44" s="59" t="s">
        <v>42</v>
      </c>
      <c r="C44" s="60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 x14ac:dyDescent="0.2">
      <c r="B45" s="59" t="s">
        <v>43</v>
      </c>
      <c r="C45" s="60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 x14ac:dyDescent="0.2">
      <c r="B46" s="59" t="s">
        <v>44</v>
      </c>
      <c r="C46" s="60"/>
      <c r="D46" s="19">
        <v>500000</v>
      </c>
      <c r="E46" s="19">
        <v>1928689.06</v>
      </c>
      <c r="F46" s="11">
        <f>D46+E46</f>
        <v>2428689.06</v>
      </c>
      <c r="G46" s="19">
        <v>2428689.06</v>
      </c>
      <c r="H46" s="19">
        <v>2428689.06</v>
      </c>
      <c r="I46" s="11">
        <f>F46-G46</f>
        <v>0</v>
      </c>
    </row>
    <row r="47" spans="2:9" x14ac:dyDescent="0.2">
      <c r="B47" s="7"/>
      <c r="C47" s="8"/>
      <c r="D47" s="24"/>
      <c r="E47" s="24"/>
      <c r="F47" s="24"/>
      <c r="G47" s="24"/>
      <c r="H47" s="24"/>
      <c r="I47" s="24"/>
    </row>
    <row r="48" spans="2:9" x14ac:dyDescent="0.2">
      <c r="B48" s="9"/>
      <c r="C48" s="10" t="s">
        <v>16</v>
      </c>
      <c r="D48" s="14">
        <f t="shared" ref="D48:I48" si="10">SUM(D12,D22,D31,D42)</f>
        <v>157974452</v>
      </c>
      <c r="E48" s="14">
        <f t="shared" si="10"/>
        <v>66187153.440000013</v>
      </c>
      <c r="F48" s="14">
        <f t="shared" si="10"/>
        <v>224161605.44</v>
      </c>
      <c r="G48" s="14">
        <f t="shared" si="10"/>
        <v>224161605.44</v>
      </c>
      <c r="H48" s="14">
        <f t="shared" si="10"/>
        <v>206627078.82999998</v>
      </c>
      <c r="I48" s="14">
        <f t="shared" si="10"/>
        <v>0</v>
      </c>
    </row>
    <row r="49" spans="3:9" x14ac:dyDescent="0.2"/>
    <row r="50" spans="3:9" hidden="1" x14ac:dyDescent="0.2"/>
    <row r="51" spans="3:9" x14ac:dyDescent="0.2"/>
    <row r="52" spans="3:9" ht="15" customHeight="1" x14ac:dyDescent="0.25">
      <c r="C52" s="31" t="s">
        <v>47</v>
      </c>
      <c r="D52" s="32"/>
      <c r="G52" s="31" t="s">
        <v>49</v>
      </c>
      <c r="H52" s="32"/>
      <c r="I52" s="32"/>
    </row>
    <row r="53" spans="3:9" ht="15" customHeight="1" x14ac:dyDescent="0.25">
      <c r="C53" s="33" t="s">
        <v>48</v>
      </c>
      <c r="D53" s="34"/>
      <c r="G53" s="33" t="s">
        <v>50</v>
      </c>
      <c r="H53" s="34"/>
      <c r="I53" s="34"/>
    </row>
    <row r="54" spans="3:9" ht="30" customHeight="1" x14ac:dyDescent="0.2"/>
    <row r="55" spans="3:9" s="25" customFormat="1" ht="15" customHeight="1" x14ac:dyDescent="0.25">
      <c r="C55" s="35"/>
      <c r="D55" s="34"/>
      <c r="G55" s="35"/>
      <c r="H55" s="34"/>
      <c r="I55" s="34"/>
    </row>
    <row r="56" spans="3:9" s="26" customFormat="1" ht="15" customHeight="1" x14ac:dyDescent="0.25">
      <c r="C56" s="29"/>
      <c r="D56" s="30"/>
      <c r="G56" s="29"/>
      <c r="H56" s="30"/>
      <c r="I56" s="30"/>
    </row>
    <row r="57" spans="3:9" s="26" customFormat="1" ht="15" customHeight="1" x14ac:dyDescent="0.25">
      <c r="C57" s="27"/>
      <c r="D57" s="28"/>
      <c r="G57" s="27"/>
      <c r="H57" s="28"/>
      <c r="I57" s="28"/>
    </row>
    <row r="58" spans="3:9" s="26" customFormat="1" ht="15" customHeight="1" x14ac:dyDescent="0.25">
      <c r="C58" s="29"/>
      <c r="D58" s="30"/>
      <c r="G58" s="29"/>
      <c r="H58" s="30"/>
      <c r="I58" s="30"/>
    </row>
    <row r="59" spans="3:9" s="26" customFormat="1" ht="15" customHeight="1" x14ac:dyDescent="0.25">
      <c r="C59" s="29"/>
      <c r="D59" s="30"/>
      <c r="G59" s="29"/>
      <c r="H59" s="30"/>
      <c r="I59" s="30"/>
    </row>
    <row r="60" spans="3:9" hidden="1" x14ac:dyDescent="0.2"/>
    <row r="61" spans="3:9" hidden="1" x14ac:dyDescent="0.2"/>
    <row r="62" spans="3:9" hidden="1" x14ac:dyDescent="0.2"/>
    <row r="63" spans="3:9" hidden="1" x14ac:dyDescent="0.2"/>
    <row r="64" spans="3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2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C52:D52"/>
    <mergeCell ref="C53:D53"/>
    <mergeCell ref="G52:I52"/>
    <mergeCell ref="G53:I53"/>
    <mergeCell ref="C55:D55"/>
    <mergeCell ref="G55:I55"/>
    <mergeCell ref="C56:D56"/>
    <mergeCell ref="G56:I56"/>
    <mergeCell ref="C58:D58"/>
    <mergeCell ref="G58:I58"/>
    <mergeCell ref="C59:D59"/>
    <mergeCell ref="G59:I59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</cp:lastModifiedBy>
  <cp:lastPrinted>2020-01-28T22:27:24Z</cp:lastPrinted>
  <dcterms:created xsi:type="dcterms:W3CDTF">2014-09-04T19:43:37Z</dcterms:created>
  <dcterms:modified xsi:type="dcterms:W3CDTF">2020-01-29T17:27:42Z</dcterms:modified>
</cp:coreProperties>
</file>