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3ER_TRIMESTRE_2019_2DA_PARTE\"/>
    </mc:Choice>
  </mc:AlternateContent>
  <bookViews>
    <workbookView xWindow="0" yWindow="0" windowWidth="15315" windowHeight="759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52511" fullCalcOnLoad="1"/>
</workbook>
</file>

<file path=xl/calcChain.xml><?xml version="1.0" encoding="utf-8"?>
<calcChain xmlns="http://schemas.openxmlformats.org/spreadsheetml/2006/main">
  <c r="F83" i="1" l="1"/>
  <c r="I83" i="1"/>
  <c r="F82" i="1"/>
  <c r="I82" i="1"/>
  <c r="F81" i="1"/>
  <c r="I81" i="1"/>
  <c r="F80" i="1"/>
  <c r="I80" i="1"/>
  <c r="F79" i="1"/>
  <c r="I79" i="1"/>
  <c r="F78" i="1"/>
  <c r="I78" i="1"/>
  <c r="F77" i="1"/>
  <c r="I77" i="1"/>
  <c r="F75" i="1"/>
  <c r="I75" i="1"/>
  <c r="F74" i="1"/>
  <c r="I74" i="1"/>
  <c r="F73" i="1"/>
  <c r="I73" i="1"/>
  <c r="F71" i="1"/>
  <c r="I71" i="1"/>
  <c r="F70" i="1"/>
  <c r="I70" i="1"/>
  <c r="F69" i="1"/>
  <c r="I69" i="1"/>
  <c r="F68" i="1"/>
  <c r="I68" i="1"/>
  <c r="F67" i="1"/>
  <c r="I67" i="1"/>
  <c r="F66" i="1"/>
  <c r="I66" i="1"/>
  <c r="F65" i="1"/>
  <c r="I65" i="1"/>
  <c r="F63" i="1"/>
  <c r="I63" i="1"/>
  <c r="F62" i="1"/>
  <c r="I62" i="1"/>
  <c r="F61" i="1"/>
  <c r="I61" i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I53" i="1"/>
  <c r="F52" i="1"/>
  <c r="I52" i="1"/>
  <c r="F51" i="1"/>
  <c r="I51" i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F42" i="1"/>
  <c r="I42" i="1"/>
  <c r="F41" i="1"/>
  <c r="I41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F22" i="1"/>
  <c r="I22" i="1"/>
  <c r="F21" i="1"/>
  <c r="I21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F60" i="1"/>
  <c r="F12" i="1"/>
  <c r="F40" i="1"/>
  <c r="F30" i="1"/>
  <c r="F50" i="1"/>
  <c r="I23" i="1"/>
  <c r="F76" i="1"/>
  <c r="F72" i="1"/>
  <c r="F64" i="1"/>
  <c r="I76" i="1"/>
  <c r="I72" i="1"/>
  <c r="I64" i="1"/>
  <c r="I60" i="1"/>
  <c r="I50" i="1"/>
  <c r="I40" i="1"/>
  <c r="E84" i="1"/>
  <c r="I30" i="1"/>
  <c r="F20" i="1"/>
  <c r="F84" i="1"/>
  <c r="I20" i="1"/>
  <c r="H84" i="1"/>
  <c r="G84" i="1"/>
  <c r="D84" i="1"/>
  <c r="I12" i="1"/>
  <c r="I84" i="1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<sst xmlns="http://schemas.openxmlformats.org/spreadsheetml/2006/main" count="92" uniqueCount="92">
  <si>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</si>
  <si>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</si>
  <si>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</si>
  <si>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</si>
  <si>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</si>
  <si>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</si>
  <si>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</si>
  <si>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</si>
  <si>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</si>
  <si>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</si>
  <si>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</si>
  <si>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</si>
  <si>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</si>
  <si>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</si>
  <si>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</si>
  <si>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</si>
  <si>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</si>
  <si>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</si>
  <si>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</si>
  <si>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</si>
  <si>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</si>
  <si>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</si>
  <si>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</si>
  <si>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</si>
  <si>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</si>
  <si>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</si>
  <si>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</si>
  <si>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</si>
  <si>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</si>
  <si>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</si>
  <si>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</si>
  <si>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</si>
  <si>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</si>
  <si>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</si>
  <si>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</si>
  <si>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</si>
  <si>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</si>
  <si>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</si>
  <si>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</si>
  <si>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</si>
  <si>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</si>
  <si>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</si>
  <si>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</si>
  <si>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</si>
  <si>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</si>
  <si>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</si>
  <si>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</si>
  <si>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</si>
  <si>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</si>
  <si>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</si>
  <si>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</si>
  <si>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</si>
  <si>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</si>
  <si>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</si>
  <si>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</si>
  <si>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</si>
  <si>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</si>
  <si>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</si>
  <si>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</si>
  <si>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</si>
  <si>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</si>
  <si>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</si>
  <si>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</si>
  <si>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</si>
  <si>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</si>
  <si>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</si>
  <si>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</si>
  <si>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</si>
  <si>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</si>
  <si>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</si>
  <si>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</si>
  <si>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</si>
  <si>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</si>
  <si>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</si>
  <si>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</si>
  <si>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</si>
  <si>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</si>
  <si>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</si>
  <si>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</si>
  <si>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</si>
  <si>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</si>
  <si>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</si>
  <si>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</si>
  <si>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</si>
  <si>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</si>
  <si>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Septiembre de 2019</t>
  </si>
  <si>
    <t>Municipio de Hecelchakán</t>
  </si>
  <si>
    <t>PROF. CARLOS RENE BALAN MEDINA</t>
  </si>
  <si>
    <t>SINDICO DE HACIENDA</t>
  </si>
  <si>
    <t>C.P. LUIS JORGE POOT MOO</t>
  </si>
  <si>
    <t>TESORERO MUNICIPAL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</si>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</sst>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2">
    <xf numFmtId="0" fontId="0" fillId="0" borderId="0" xfId="0"/>
    <xf numFmtId="0" fontId="6" fillId="3" borderId="0" xfId="0" applyFont="1" applyFill="1"/>
    <xf numFmtId="37" fontId="7" fillId="4" borderId="1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wrapText="1"/>
    </xf>
    <xf numFmtId="37" fontId="7" fillId="4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7" fontId="7" fillId="4" borderId="8" xfId="1" applyNumberFormat="1" applyFont="1" applyFill="1" applyBorder="1" applyAlignment="1" applyProtection="1">
      <alignment horizontal="center" vertical="center" wrapText="1"/>
    </xf>
    <xf numFmtId="37" fontId="7" fillId="4" borderId="9" xfId="1" applyNumberFormat="1" applyFont="1" applyFill="1" applyBorder="1" applyAlignment="1" applyProtection="1">
      <alignment horizontal="center" vertical="center"/>
    </xf>
    <xf numFmtId="37" fontId="7" fillId="4" borderId="2" xfId="1" applyNumberFormat="1" applyFont="1" applyFill="1" applyBorder="1" applyAlignment="1" applyProtection="1">
      <alignment horizontal="center" vertical="center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4" borderId="11" xfId="1" applyNumberFormat="1" applyFont="1" applyFill="1" applyBorder="1" applyAlignment="1" applyProtection="1">
      <alignment horizontal="center" vertical="center"/>
    </xf>
    <xf numFmtId="37" fontId="7" fillId="4" borderId="12" xfId="1" applyNumberFormat="1" applyFont="1" applyFill="1" applyBorder="1" applyAlignment="1" applyProtection="1">
      <alignment horizontal="center" vertical="center"/>
    </xf>
    <xf numFmtId="37" fontId="7" fillId="4" borderId="3" xfId="1" applyNumberFormat="1" applyFont="1" applyFill="1" applyBorder="1" applyAlignment="1" applyProtection="1">
      <alignment horizontal="center"/>
    </xf>
    <xf numFmtId="37" fontId="7" fillId="4" borderId="13" xfId="1" applyNumberFormat="1" applyFont="1" applyFill="1" applyBorder="1" applyAlignment="1" applyProtection="1">
      <alignment horizontal="center"/>
    </xf>
    <xf numFmtId="37" fontId="7" fillId="4" borderId="4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vertical="center" wrapText="1"/>
    </xf>
    <xf numFmtId="37" fontId="7" fillId="4" borderId="8" xfId="1" applyNumberFormat="1" applyFont="1" applyFill="1" applyBorder="1" applyAlignment="1" applyProtection="1">
      <alignment horizontal="center"/>
    </xf>
    <xf numFmtId="37" fontId="7" fillId="4" borderId="7" xfId="1" applyNumberFormat="1" applyFont="1" applyFill="1" applyBorder="1" applyAlignment="1" applyProtection="1">
      <alignment horizontal="center"/>
    </xf>
    <xf numFmtId="37" fontId="7" fillId="4" borderId="9" xfId="1" applyNumberFormat="1" applyFont="1" applyFill="1" applyBorder="1" applyAlignment="1" applyProtection="1">
      <alignment horizontal="center"/>
    </xf>
    <xf numFmtId="37" fontId="7" fillId="4" borderId="2" xfId="1" applyNumberFormat="1" applyFont="1" applyFill="1" applyBorder="1" applyAlignment="1" applyProtection="1">
      <alignment horizontal="center"/>
      <protection locked="0"/>
    </xf>
    <xf numFmtId="37" fontId="7" fillId="4" borderId="0" xfId="1" applyNumberFormat="1" applyFont="1" applyFill="1" applyBorder="1" applyAlignment="1" applyProtection="1">
      <alignment horizontal="center"/>
      <protection locked="0"/>
    </xf>
    <xf numFmtId="37" fontId="7" fillId="4" borderId="10" xfId="1" applyNumberFormat="1" applyFont="1" applyFill="1" applyBorder="1" applyAlignment="1" applyProtection="1">
      <alignment horizontal="center"/>
      <protection locked="0"/>
    </xf>
    <xf numFmtId="37" fontId="7" fillId="4" borderId="2" xfId="1" applyNumberFormat="1" applyFont="1" applyFill="1" applyBorder="1" applyAlignment="1" applyProtection="1">
      <alignment horizontal="center"/>
    </xf>
    <xf numFmtId="37" fontId="7" fillId="4" borderId="0" xfId="1" applyNumberFormat="1" applyFont="1" applyFill="1" applyBorder="1" applyAlignment="1" applyProtection="1">
      <alignment horizontal="center"/>
    </xf>
    <xf numFmtId="37" fontId="7" fillId="4" borderId="10" xfId="1" applyNumberFormat="1" applyFont="1" applyFill="1" applyBorder="1" applyAlignment="1" applyProtection="1">
      <alignment horizontal="center"/>
    </xf>
    <xf numFmtId="37" fontId="7" fillId="4" borderId="11" xfId="1" applyNumberFormat="1" applyFont="1" applyFill="1" applyBorder="1" applyAlignment="1" applyProtection="1">
      <alignment horizontal="center"/>
    </xf>
    <xf numFmtId="37" fontId="7" fillId="4" borderId="14" xfId="1" applyNumberFormat="1" applyFont="1" applyFill="1" applyBorder="1" applyAlignment="1" applyProtection="1">
      <alignment horizontal="center"/>
    </xf>
    <xf numFmtId="37" fontId="7" fillId="4" borderId="12" xfId="1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9525</xdr:rowOff>
    </xdr:from>
    <xdr:to>
      <xdr:col>2</xdr:col>
      <xdr:colOff>476250</xdr:colOff>
      <xdr:row>6</xdr:row>
      <xdr:rowOff>171450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9052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</xdr:row>
      <xdr:rowOff>47625</xdr:rowOff>
    </xdr:from>
    <xdr:to>
      <xdr:col>8</xdr:col>
      <xdr:colOff>1390650</xdr:colOff>
      <xdr:row>6</xdr:row>
      <xdr:rowOff>171450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28625"/>
          <a:ext cx="1190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tabSelected="1" topLeftCell="A3" zoomScale="91" zoomScaleNormal="91" workbookViewId="0">
      <selection activeCell="G16" sqref="G16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33" t="s">
        <v>91</v>
      </c>
      <c r="C3" s="34"/>
      <c r="D3" s="34"/>
      <c r="E3" s="34"/>
      <c r="F3" s="34"/>
      <c r="G3" s="34"/>
      <c r="H3" s="34"/>
      <c r="I3" s="35"/>
    </row>
    <row r="4" spans="2:9" x14ac:dyDescent="0.25">
      <c r="B4" s="36" t="s">
        <v>86</v>
      </c>
      <c r="C4" s="37"/>
      <c r="D4" s="37"/>
      <c r="E4" s="37"/>
      <c r="F4" s="37"/>
      <c r="G4" s="37"/>
      <c r="H4" s="37"/>
      <c r="I4" s="38"/>
    </row>
    <row r="5" spans="2:9" x14ac:dyDescent="0.25">
      <c r="B5" s="39" t="s">
        <v>4</v>
      </c>
      <c r="C5" s="40"/>
      <c r="D5" s="40"/>
      <c r="E5" s="40"/>
      <c r="F5" s="40"/>
      <c r="G5" s="40"/>
      <c r="H5" s="40"/>
      <c r="I5" s="41"/>
    </row>
    <row r="6" spans="2:9" x14ac:dyDescent="0.25">
      <c r="B6" s="39" t="s">
        <v>82</v>
      </c>
      <c r="C6" s="40"/>
      <c r="D6" s="40"/>
      <c r="E6" s="40"/>
      <c r="F6" s="40"/>
      <c r="G6" s="40"/>
      <c r="H6" s="40"/>
      <c r="I6" s="41"/>
    </row>
    <row r="7" spans="2:9" x14ac:dyDescent="0.25">
      <c r="B7" s="42" t="s">
        <v>85</v>
      </c>
      <c r="C7" s="43"/>
      <c r="D7" s="43"/>
      <c r="E7" s="43"/>
      <c r="F7" s="43"/>
      <c r="G7" s="43"/>
      <c r="H7" s="43"/>
      <c r="I7" s="44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23" t="s">
        <v>5</v>
      </c>
      <c r="C9" s="24"/>
      <c r="D9" s="29" t="s">
        <v>6</v>
      </c>
      <c r="E9" s="30"/>
      <c r="F9" s="30"/>
      <c r="G9" s="30"/>
      <c r="H9" s="31"/>
      <c r="I9" s="32" t="s">
        <v>7</v>
      </c>
    </row>
    <row r="10" spans="2:9" ht="24.75" x14ac:dyDescent="0.25">
      <c r="B10" s="25"/>
      <c r="C10" s="26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32"/>
    </row>
    <row r="11" spans="2:9" x14ac:dyDescent="0.25">
      <c r="B11" s="27"/>
      <c r="C11" s="28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5">
      <c r="B12" s="21" t="s">
        <v>14</v>
      </c>
      <c r="C12" s="22"/>
      <c r="D12" s="9">
        <f t="shared" ref="D12:I12" si="0">SUM(D13:D19)</f>
        <v>67127905.909999996</v>
      </c>
      <c r="E12" s="9">
        <f t="shared" si="0"/>
        <v>0</v>
      </c>
      <c r="F12" s="9">
        <f t="shared" si="0"/>
        <v>67127905.909999996</v>
      </c>
      <c r="G12" s="9">
        <f t="shared" si="0"/>
        <v>46149508.089999989</v>
      </c>
      <c r="H12" s="9">
        <f t="shared" si="0"/>
        <v>41144121.00999999</v>
      </c>
      <c r="I12" s="9">
        <f t="shared" si="0"/>
        <v>20978397.819999997</v>
      </c>
    </row>
    <row r="13" spans="2:9" x14ac:dyDescent="0.25">
      <c r="B13" s="5"/>
      <c r="C13" s="6" t="s">
        <v>15</v>
      </c>
      <c r="D13" s="10">
        <v>29992345.32</v>
      </c>
      <c r="E13" s="10">
        <v>0</v>
      </c>
      <c r="F13" s="13">
        <f t="shared" ref="F13:F19" si="1">D13+E13</f>
        <v>29992345.32</v>
      </c>
      <c r="G13" s="10">
        <v>22524955.140000001</v>
      </c>
      <c r="H13" s="10">
        <v>22524955.140000001</v>
      </c>
      <c r="I13" s="13">
        <f t="shared" ref="I13:I19" si="2">F13-G13</f>
        <v>7467390.1799999997</v>
      </c>
    </row>
    <row r="14" spans="2:9" x14ac:dyDescent="0.25">
      <c r="B14" s="5"/>
      <c r="C14" s="6" t="s">
        <v>16</v>
      </c>
      <c r="D14" s="10">
        <v>19635599.079999998</v>
      </c>
      <c r="E14" s="10">
        <v>0</v>
      </c>
      <c r="F14" s="13">
        <f t="shared" si="1"/>
        <v>19635599.079999998</v>
      </c>
      <c r="G14" s="10">
        <v>11593610</v>
      </c>
      <c r="H14" s="10">
        <v>11593610</v>
      </c>
      <c r="I14" s="13">
        <f t="shared" si="2"/>
        <v>8041989.0799999982</v>
      </c>
    </row>
    <row r="15" spans="2:9" x14ac:dyDescent="0.25">
      <c r="B15" s="5"/>
      <c r="C15" s="6" t="s">
        <v>17</v>
      </c>
      <c r="D15" s="10">
        <v>11983911.51</v>
      </c>
      <c r="E15" s="10">
        <v>0</v>
      </c>
      <c r="F15" s="13">
        <f t="shared" si="1"/>
        <v>11983911.51</v>
      </c>
      <c r="G15" s="10">
        <v>8542805.5099999998</v>
      </c>
      <c r="H15" s="10">
        <v>3537418.43</v>
      </c>
      <c r="I15" s="13">
        <f t="shared" si="2"/>
        <v>3441106</v>
      </c>
    </row>
    <row r="16" spans="2:9" x14ac:dyDescent="0.25">
      <c r="B16" s="5"/>
      <c r="C16" s="6" t="s">
        <v>18</v>
      </c>
      <c r="D16" s="10">
        <v>3576000</v>
      </c>
      <c r="E16" s="10">
        <v>0</v>
      </c>
      <c r="F16" s="13">
        <f t="shared" si="1"/>
        <v>3576000</v>
      </c>
      <c r="G16" s="10">
        <v>2335665.34</v>
      </c>
      <c r="H16" s="10">
        <v>2335665.34</v>
      </c>
      <c r="I16" s="13">
        <f t="shared" si="2"/>
        <v>1240334.6600000001</v>
      </c>
    </row>
    <row r="17" spans="2:9" x14ac:dyDescent="0.25">
      <c r="B17" s="5"/>
      <c r="C17" s="6" t="s">
        <v>19</v>
      </c>
      <c r="D17" s="10">
        <v>1290050</v>
      </c>
      <c r="E17" s="10">
        <v>0</v>
      </c>
      <c r="F17" s="13">
        <f t="shared" si="1"/>
        <v>1290050</v>
      </c>
      <c r="G17" s="10">
        <v>375931.8</v>
      </c>
      <c r="H17" s="10">
        <v>375931.8</v>
      </c>
      <c r="I17" s="13">
        <f t="shared" si="2"/>
        <v>914118.2</v>
      </c>
    </row>
    <row r="18" spans="2:9" x14ac:dyDescent="0.25">
      <c r="B18" s="5"/>
      <c r="C18" s="6" t="s">
        <v>20</v>
      </c>
      <c r="D18" s="10">
        <v>0</v>
      </c>
      <c r="E18" s="10">
        <v>0</v>
      </c>
      <c r="F18" s="13">
        <f t="shared" si="1"/>
        <v>0</v>
      </c>
      <c r="G18" s="10">
        <v>0</v>
      </c>
      <c r="H18" s="10">
        <v>0</v>
      </c>
      <c r="I18" s="13">
        <f t="shared" si="2"/>
        <v>0</v>
      </c>
    </row>
    <row r="19" spans="2:9" x14ac:dyDescent="0.25">
      <c r="B19" s="5"/>
      <c r="C19" s="6" t="s">
        <v>21</v>
      </c>
      <c r="D19" s="10">
        <v>650000</v>
      </c>
      <c r="E19" s="10">
        <v>0</v>
      </c>
      <c r="F19" s="13">
        <f t="shared" si="1"/>
        <v>650000</v>
      </c>
      <c r="G19" s="10">
        <v>776540.3</v>
      </c>
      <c r="H19" s="10">
        <v>776540.3</v>
      </c>
      <c r="I19" s="13">
        <f t="shared" si="2"/>
        <v>-126540.30000000005</v>
      </c>
    </row>
    <row r="20" spans="2:9" x14ac:dyDescent="0.25">
      <c r="B20" s="21" t="s">
        <v>22</v>
      </c>
      <c r="C20" s="22"/>
      <c r="D20" s="9">
        <f t="shared" ref="D20:I20" si="3">SUM(D21:D29)</f>
        <v>9155896.1099999994</v>
      </c>
      <c r="E20" s="9">
        <f t="shared" si="3"/>
        <v>0</v>
      </c>
      <c r="F20" s="9">
        <f t="shared" si="3"/>
        <v>9155896.1099999994</v>
      </c>
      <c r="G20" s="9">
        <f t="shared" si="3"/>
        <v>12128758.799999999</v>
      </c>
      <c r="H20" s="9">
        <f t="shared" si="3"/>
        <v>12128758.799999999</v>
      </c>
      <c r="I20" s="9">
        <f t="shared" si="3"/>
        <v>-2972862.6899999995</v>
      </c>
    </row>
    <row r="21" spans="2:9" x14ac:dyDescent="0.25">
      <c r="B21" s="5"/>
      <c r="C21" s="6" t="s">
        <v>23</v>
      </c>
      <c r="D21" s="10">
        <v>1182398.1599999999</v>
      </c>
      <c r="E21" s="10">
        <v>0</v>
      </c>
      <c r="F21" s="13">
        <f t="shared" ref="F21:F29" si="4">D21+E21</f>
        <v>1182398.1599999999</v>
      </c>
      <c r="G21" s="10">
        <v>1698200.66</v>
      </c>
      <c r="H21" s="10">
        <v>1698200.66</v>
      </c>
      <c r="I21" s="13">
        <f t="shared" ref="I21:I29" si="5">F21-G21</f>
        <v>-515802.5</v>
      </c>
    </row>
    <row r="22" spans="2:9" x14ac:dyDescent="0.25">
      <c r="B22" s="5"/>
      <c r="C22" s="6" t="s">
        <v>24</v>
      </c>
      <c r="D22" s="10">
        <v>565091.17000000004</v>
      </c>
      <c r="E22" s="10">
        <v>0</v>
      </c>
      <c r="F22" s="13">
        <f t="shared" si="4"/>
        <v>565091.17000000004</v>
      </c>
      <c r="G22" s="10">
        <v>1439545.3</v>
      </c>
      <c r="H22" s="10">
        <v>1439545.3</v>
      </c>
      <c r="I22" s="13">
        <f t="shared" si="5"/>
        <v>-874454.13</v>
      </c>
    </row>
    <row r="23" spans="2:9" x14ac:dyDescent="0.25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x14ac:dyDescent="0.25">
      <c r="B24" s="5"/>
      <c r="C24" s="6" t="s">
        <v>26</v>
      </c>
      <c r="D24" s="10">
        <v>1474006.78</v>
      </c>
      <c r="E24" s="10">
        <v>0</v>
      </c>
      <c r="F24" s="13">
        <f t="shared" si="4"/>
        <v>1474006.78</v>
      </c>
      <c r="G24" s="10">
        <v>3309398.8</v>
      </c>
      <c r="H24" s="10">
        <v>3309398.8</v>
      </c>
      <c r="I24" s="13">
        <f t="shared" si="5"/>
        <v>-1835392.0199999998</v>
      </c>
    </row>
    <row r="25" spans="2:9" x14ac:dyDescent="0.25">
      <c r="B25" s="5"/>
      <c r="C25" s="6" t="s">
        <v>27</v>
      </c>
      <c r="D25" s="10">
        <v>482500</v>
      </c>
      <c r="E25" s="10">
        <v>0</v>
      </c>
      <c r="F25" s="13">
        <f t="shared" si="4"/>
        <v>482500</v>
      </c>
      <c r="G25" s="10">
        <v>584813.18000000005</v>
      </c>
      <c r="H25" s="10">
        <v>584813.18000000005</v>
      </c>
      <c r="I25" s="13">
        <f t="shared" si="5"/>
        <v>-102313.18000000005</v>
      </c>
    </row>
    <row r="26" spans="2:9" x14ac:dyDescent="0.25">
      <c r="B26" s="5"/>
      <c r="C26" s="6" t="s">
        <v>28</v>
      </c>
      <c r="D26" s="10">
        <v>4203900</v>
      </c>
      <c r="E26" s="10">
        <v>0</v>
      </c>
      <c r="F26" s="13">
        <f t="shared" si="4"/>
        <v>4203900</v>
      </c>
      <c r="G26" s="10">
        <v>3904061.36</v>
      </c>
      <c r="H26" s="10">
        <v>3904061.36</v>
      </c>
      <c r="I26" s="13">
        <f t="shared" si="5"/>
        <v>299838.64000000013</v>
      </c>
    </row>
    <row r="27" spans="2:9" x14ac:dyDescent="0.25">
      <c r="B27" s="5"/>
      <c r="C27" s="6" t="s">
        <v>29</v>
      </c>
      <c r="D27" s="10">
        <v>668000</v>
      </c>
      <c r="E27" s="10">
        <v>0</v>
      </c>
      <c r="F27" s="13">
        <f t="shared" si="4"/>
        <v>668000</v>
      </c>
      <c r="G27" s="10">
        <v>656557.43999999994</v>
      </c>
      <c r="H27" s="10">
        <v>656557.43999999994</v>
      </c>
      <c r="I27" s="13">
        <f t="shared" si="5"/>
        <v>11442.560000000056</v>
      </c>
    </row>
    <row r="28" spans="2:9" x14ac:dyDescent="0.25">
      <c r="B28" s="5"/>
      <c r="C28" s="6" t="s">
        <v>30</v>
      </c>
      <c r="D28" s="10">
        <v>0</v>
      </c>
      <c r="E28" s="10">
        <v>0</v>
      </c>
      <c r="F28" s="13">
        <f t="shared" si="4"/>
        <v>0</v>
      </c>
      <c r="G28" s="10">
        <v>0</v>
      </c>
      <c r="H28" s="10">
        <v>0</v>
      </c>
      <c r="I28" s="13">
        <f t="shared" si="5"/>
        <v>0</v>
      </c>
    </row>
    <row r="29" spans="2:9" x14ac:dyDescent="0.25">
      <c r="B29" s="5"/>
      <c r="C29" s="6" t="s">
        <v>31</v>
      </c>
      <c r="D29" s="10">
        <v>580000</v>
      </c>
      <c r="E29" s="10">
        <v>0</v>
      </c>
      <c r="F29" s="13">
        <f t="shared" si="4"/>
        <v>580000</v>
      </c>
      <c r="G29" s="10">
        <v>536182.06000000006</v>
      </c>
      <c r="H29" s="10">
        <v>536182.06000000006</v>
      </c>
      <c r="I29" s="13">
        <f t="shared" si="5"/>
        <v>43817.939999999944</v>
      </c>
    </row>
    <row r="30" spans="2:9" x14ac:dyDescent="0.25">
      <c r="B30" s="21" t="s">
        <v>32</v>
      </c>
      <c r="C30" s="22"/>
      <c r="D30" s="9">
        <f t="shared" ref="D30:I30" si="6">SUM(D31:D39)</f>
        <v>31480827.499999996</v>
      </c>
      <c r="E30" s="9">
        <f t="shared" si="6"/>
        <v>0</v>
      </c>
      <c r="F30" s="9">
        <f t="shared" si="6"/>
        <v>31480827.499999996</v>
      </c>
      <c r="G30" s="9">
        <f t="shared" si="6"/>
        <v>22313473.899999999</v>
      </c>
      <c r="H30" s="9">
        <f t="shared" si="6"/>
        <v>22239515.909999996</v>
      </c>
      <c r="I30" s="9">
        <f t="shared" si="6"/>
        <v>9167353.5999999996</v>
      </c>
    </row>
    <row r="31" spans="2:9" x14ac:dyDescent="0.25">
      <c r="B31" s="5"/>
      <c r="C31" s="6" t="s">
        <v>33</v>
      </c>
      <c r="D31" s="10">
        <v>22565926.59</v>
      </c>
      <c r="E31" s="10">
        <v>0</v>
      </c>
      <c r="F31" s="13">
        <f t="shared" ref="F31:F39" si="7">D31+E31</f>
        <v>22565926.59</v>
      </c>
      <c r="G31" s="10">
        <v>13671427.779999999</v>
      </c>
      <c r="H31" s="10">
        <v>13671427.779999999</v>
      </c>
      <c r="I31" s="13">
        <f t="shared" ref="I31:I39" si="8">F31-G31</f>
        <v>8894498.8100000005</v>
      </c>
    </row>
    <row r="32" spans="2:9" x14ac:dyDescent="0.25">
      <c r="B32" s="5"/>
      <c r="C32" s="6" t="s">
        <v>34</v>
      </c>
      <c r="D32" s="10">
        <v>1609420.77</v>
      </c>
      <c r="E32" s="10">
        <v>0</v>
      </c>
      <c r="F32" s="13">
        <f t="shared" si="7"/>
        <v>1609420.77</v>
      </c>
      <c r="G32" s="10">
        <v>1445476.36</v>
      </c>
      <c r="H32" s="10">
        <v>1445476.36</v>
      </c>
      <c r="I32" s="13">
        <f t="shared" si="8"/>
        <v>163944.40999999992</v>
      </c>
    </row>
    <row r="33" spans="2:9" x14ac:dyDescent="0.25">
      <c r="B33" s="5"/>
      <c r="C33" s="6" t="s">
        <v>35</v>
      </c>
      <c r="D33" s="10">
        <v>1838320</v>
      </c>
      <c r="E33" s="10">
        <v>0</v>
      </c>
      <c r="F33" s="13">
        <f t="shared" si="7"/>
        <v>1838320</v>
      </c>
      <c r="G33" s="10">
        <v>937820.14</v>
      </c>
      <c r="H33" s="10">
        <v>879000.15</v>
      </c>
      <c r="I33" s="13">
        <f t="shared" si="8"/>
        <v>900499.86</v>
      </c>
    </row>
    <row r="34" spans="2:9" x14ac:dyDescent="0.25">
      <c r="B34" s="5"/>
      <c r="C34" s="6" t="s">
        <v>36</v>
      </c>
      <c r="D34" s="10">
        <v>215000</v>
      </c>
      <c r="E34" s="10">
        <v>0</v>
      </c>
      <c r="F34" s="13">
        <f t="shared" si="7"/>
        <v>215000</v>
      </c>
      <c r="G34" s="10">
        <v>152035.93</v>
      </c>
      <c r="H34" s="10">
        <v>152035.93</v>
      </c>
      <c r="I34" s="13">
        <f t="shared" si="8"/>
        <v>62964.070000000007</v>
      </c>
    </row>
    <row r="35" spans="2:9" x14ac:dyDescent="0.25">
      <c r="B35" s="5"/>
      <c r="C35" s="6" t="s">
        <v>37</v>
      </c>
      <c r="D35" s="10">
        <v>989700</v>
      </c>
      <c r="E35" s="10">
        <v>0</v>
      </c>
      <c r="F35" s="13">
        <f t="shared" si="7"/>
        <v>989700</v>
      </c>
      <c r="G35" s="10">
        <v>732247.38</v>
      </c>
      <c r="H35" s="10">
        <v>732247.38</v>
      </c>
      <c r="I35" s="13">
        <f t="shared" si="8"/>
        <v>257452.62</v>
      </c>
    </row>
    <row r="36" spans="2:9" x14ac:dyDescent="0.25">
      <c r="B36" s="5"/>
      <c r="C36" s="6" t="s">
        <v>83</v>
      </c>
      <c r="D36" s="10">
        <v>358000</v>
      </c>
      <c r="E36" s="10">
        <v>0</v>
      </c>
      <c r="F36" s="13">
        <f t="shared" si="7"/>
        <v>358000</v>
      </c>
      <c r="G36" s="10">
        <v>301096.8</v>
      </c>
      <c r="H36" s="10">
        <v>301096.8</v>
      </c>
      <c r="I36" s="13">
        <f t="shared" si="8"/>
        <v>56903.200000000012</v>
      </c>
    </row>
    <row r="37" spans="2:9" x14ac:dyDescent="0.25">
      <c r="B37" s="5"/>
      <c r="C37" s="6" t="s">
        <v>38</v>
      </c>
      <c r="D37" s="10">
        <v>278481.56</v>
      </c>
      <c r="E37" s="10">
        <v>0</v>
      </c>
      <c r="F37" s="13">
        <f t="shared" si="7"/>
        <v>278481.56</v>
      </c>
      <c r="G37" s="10">
        <v>28267.9</v>
      </c>
      <c r="H37" s="10">
        <v>28267.9</v>
      </c>
      <c r="I37" s="13">
        <f t="shared" si="8"/>
        <v>250213.66</v>
      </c>
    </row>
    <row r="38" spans="2:9" x14ac:dyDescent="0.25">
      <c r="B38" s="5"/>
      <c r="C38" s="6" t="s">
        <v>39</v>
      </c>
      <c r="D38" s="10">
        <v>1788279.88</v>
      </c>
      <c r="E38" s="10">
        <v>0</v>
      </c>
      <c r="F38" s="13">
        <f t="shared" si="7"/>
        <v>1788279.88</v>
      </c>
      <c r="G38" s="10">
        <v>3215026.31</v>
      </c>
      <c r="H38" s="10">
        <v>3199888.31</v>
      </c>
      <c r="I38" s="13">
        <f t="shared" si="8"/>
        <v>-1426746.4300000002</v>
      </c>
    </row>
    <row r="39" spans="2:9" x14ac:dyDescent="0.25">
      <c r="B39" s="5"/>
      <c r="C39" s="6" t="s">
        <v>40</v>
      </c>
      <c r="D39" s="10">
        <v>1837698.7</v>
      </c>
      <c r="E39" s="10">
        <v>0</v>
      </c>
      <c r="F39" s="13">
        <f t="shared" si="7"/>
        <v>1837698.7</v>
      </c>
      <c r="G39" s="10">
        <v>1830075.3</v>
      </c>
      <c r="H39" s="10">
        <v>1830075.3</v>
      </c>
      <c r="I39" s="13">
        <f t="shared" si="8"/>
        <v>7623.3999999999069</v>
      </c>
    </row>
    <row r="40" spans="2:9" x14ac:dyDescent="0.25">
      <c r="B40" s="21" t="s">
        <v>3</v>
      </c>
      <c r="C40" s="22"/>
      <c r="D40" s="9">
        <f t="shared" ref="D40:I40" si="9">SUM(D41:D49)</f>
        <v>18707867.48</v>
      </c>
      <c r="E40" s="9">
        <f t="shared" si="9"/>
        <v>0</v>
      </c>
      <c r="F40" s="9">
        <f t="shared" si="9"/>
        <v>18707867.48</v>
      </c>
      <c r="G40" s="9">
        <f t="shared" si="9"/>
        <v>24736160.990000002</v>
      </c>
      <c r="H40" s="9">
        <f t="shared" si="9"/>
        <v>23736160.990000002</v>
      </c>
      <c r="I40" s="9">
        <f t="shared" si="9"/>
        <v>-6028293.5099999998</v>
      </c>
    </row>
    <row r="41" spans="2:9" x14ac:dyDescent="0.25">
      <c r="B41" s="5"/>
      <c r="C41" s="6" t="s">
        <v>41</v>
      </c>
      <c r="D41" s="10">
        <v>7200000</v>
      </c>
      <c r="E41" s="10">
        <v>0</v>
      </c>
      <c r="F41" s="13">
        <f t="shared" ref="F41:F49" si="10">D41+E41</f>
        <v>7200000</v>
      </c>
      <c r="G41" s="10">
        <v>5400000</v>
      </c>
      <c r="H41" s="10">
        <v>5400000</v>
      </c>
      <c r="I41" s="13">
        <f t="shared" ref="I41:I49" si="11">F41-G41</f>
        <v>1800000</v>
      </c>
    </row>
    <row r="42" spans="2:9" x14ac:dyDescent="0.25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x14ac:dyDescent="0.25">
      <c r="B43" s="5"/>
      <c r="C43" s="6" t="s">
        <v>43</v>
      </c>
      <c r="D43" s="10">
        <v>2500000</v>
      </c>
      <c r="E43" s="10">
        <v>0</v>
      </c>
      <c r="F43" s="13">
        <f t="shared" si="10"/>
        <v>2500000</v>
      </c>
      <c r="G43" s="10">
        <v>3500000</v>
      </c>
      <c r="H43" s="10">
        <v>2500000</v>
      </c>
      <c r="I43" s="13">
        <f t="shared" si="11"/>
        <v>-1000000</v>
      </c>
    </row>
    <row r="44" spans="2:9" x14ac:dyDescent="0.25">
      <c r="B44" s="5"/>
      <c r="C44" s="6" t="s">
        <v>44</v>
      </c>
      <c r="D44" s="10">
        <v>4143001.48</v>
      </c>
      <c r="E44" s="10">
        <v>0</v>
      </c>
      <c r="F44" s="13">
        <f t="shared" si="10"/>
        <v>4143001.48</v>
      </c>
      <c r="G44" s="10">
        <v>12270788.24</v>
      </c>
      <c r="H44" s="10">
        <v>12270788.24</v>
      </c>
      <c r="I44" s="13">
        <f t="shared" si="11"/>
        <v>-8127786.7599999998</v>
      </c>
    </row>
    <row r="45" spans="2:9" x14ac:dyDescent="0.25">
      <c r="B45" s="5"/>
      <c r="C45" s="6" t="s">
        <v>45</v>
      </c>
      <c r="D45" s="10">
        <v>4864866</v>
      </c>
      <c r="E45" s="10">
        <v>0</v>
      </c>
      <c r="F45" s="13">
        <f t="shared" si="10"/>
        <v>4864866</v>
      </c>
      <c r="G45" s="10">
        <v>3565372.75</v>
      </c>
      <c r="H45" s="10">
        <v>3565372.75</v>
      </c>
      <c r="I45" s="13">
        <f t="shared" si="11"/>
        <v>1299493.25</v>
      </c>
    </row>
    <row r="46" spans="2:9" x14ac:dyDescent="0.25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x14ac:dyDescent="0.25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x14ac:dyDescent="0.25">
      <c r="B48" s="5"/>
      <c r="C48" s="6" t="s">
        <v>48</v>
      </c>
      <c r="D48" s="10">
        <v>0</v>
      </c>
      <c r="E48" s="10">
        <v>0</v>
      </c>
      <c r="F48" s="13">
        <f t="shared" si="10"/>
        <v>0</v>
      </c>
      <c r="G48" s="10">
        <v>0</v>
      </c>
      <c r="H48" s="10">
        <v>0</v>
      </c>
      <c r="I48" s="13">
        <f t="shared" si="11"/>
        <v>0</v>
      </c>
    </row>
    <row r="49" spans="2:9" x14ac:dyDescent="0.25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x14ac:dyDescent="0.25">
      <c r="B50" s="21" t="s">
        <v>50</v>
      </c>
      <c r="C50" s="22"/>
      <c r="D50" s="9">
        <f t="shared" ref="D50:I50" si="12">SUM(D51:D59)</f>
        <v>1879963.6600000001</v>
      </c>
      <c r="E50" s="9">
        <f t="shared" si="12"/>
        <v>0</v>
      </c>
      <c r="F50" s="9">
        <f t="shared" si="12"/>
        <v>1879963.6600000001</v>
      </c>
      <c r="G50" s="9">
        <f t="shared" si="12"/>
        <v>716437.57000000007</v>
      </c>
      <c r="H50" s="9">
        <f t="shared" si="12"/>
        <v>566477.57000000007</v>
      </c>
      <c r="I50" s="9">
        <f t="shared" si="12"/>
        <v>1163526.0899999999</v>
      </c>
    </row>
    <row r="51" spans="2:9" x14ac:dyDescent="0.25">
      <c r="B51" s="5"/>
      <c r="C51" s="6" t="s">
        <v>51</v>
      </c>
      <c r="D51" s="10">
        <v>684963.66</v>
      </c>
      <c r="E51" s="10">
        <v>0</v>
      </c>
      <c r="F51" s="13">
        <f t="shared" ref="F51:F59" si="13">D51+E51</f>
        <v>684963.66</v>
      </c>
      <c r="G51" s="10">
        <v>137055.28</v>
      </c>
      <c r="H51" s="10">
        <v>137055.28</v>
      </c>
      <c r="I51" s="13">
        <f t="shared" ref="I51:I59" si="14">F51-G51</f>
        <v>547908.38</v>
      </c>
    </row>
    <row r="52" spans="2:9" x14ac:dyDescent="0.25">
      <c r="B52" s="5"/>
      <c r="C52" s="6" t="s">
        <v>52</v>
      </c>
      <c r="D52" s="10">
        <v>0</v>
      </c>
      <c r="E52" s="10">
        <v>0</v>
      </c>
      <c r="F52" s="13">
        <f t="shared" si="13"/>
        <v>0</v>
      </c>
      <c r="G52" s="10">
        <v>20880</v>
      </c>
      <c r="H52" s="10">
        <v>20880</v>
      </c>
      <c r="I52" s="13">
        <f t="shared" si="14"/>
        <v>-20880</v>
      </c>
    </row>
    <row r="53" spans="2:9" x14ac:dyDescent="0.25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x14ac:dyDescent="0.25">
      <c r="B54" s="5"/>
      <c r="C54" s="6" t="s">
        <v>54</v>
      </c>
      <c r="D54" s="10">
        <v>0</v>
      </c>
      <c r="E54" s="10">
        <v>0</v>
      </c>
      <c r="F54" s="13">
        <f t="shared" si="13"/>
        <v>0</v>
      </c>
      <c r="G54" s="10">
        <v>499960</v>
      </c>
      <c r="H54" s="10">
        <v>350000</v>
      </c>
      <c r="I54" s="13">
        <f t="shared" si="14"/>
        <v>-499960</v>
      </c>
    </row>
    <row r="55" spans="2:9" x14ac:dyDescent="0.25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x14ac:dyDescent="0.25">
      <c r="B56" s="5"/>
      <c r="C56" s="6" t="s">
        <v>56</v>
      </c>
      <c r="D56" s="10">
        <v>665000</v>
      </c>
      <c r="E56" s="10">
        <v>0</v>
      </c>
      <c r="F56" s="13">
        <f t="shared" si="13"/>
        <v>665000</v>
      </c>
      <c r="G56" s="10">
        <v>20842.29</v>
      </c>
      <c r="H56" s="10">
        <v>20842.29</v>
      </c>
      <c r="I56" s="13">
        <f t="shared" si="14"/>
        <v>644157.71</v>
      </c>
    </row>
    <row r="57" spans="2:9" x14ac:dyDescent="0.25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x14ac:dyDescent="0.25">
      <c r="B58" s="5"/>
      <c r="C58" s="6" t="s">
        <v>58</v>
      </c>
      <c r="D58" s="10">
        <v>500000</v>
      </c>
      <c r="E58" s="10">
        <v>0</v>
      </c>
      <c r="F58" s="13">
        <f t="shared" si="13"/>
        <v>500000</v>
      </c>
      <c r="G58" s="10">
        <v>0</v>
      </c>
      <c r="H58" s="10">
        <v>0</v>
      </c>
      <c r="I58" s="13">
        <f t="shared" si="14"/>
        <v>500000</v>
      </c>
    </row>
    <row r="59" spans="2:9" x14ac:dyDescent="0.25">
      <c r="B59" s="5"/>
      <c r="C59" s="6" t="s">
        <v>59</v>
      </c>
      <c r="D59" s="10">
        <v>30000</v>
      </c>
      <c r="E59" s="10">
        <v>0</v>
      </c>
      <c r="F59" s="13">
        <f t="shared" si="13"/>
        <v>30000</v>
      </c>
      <c r="G59" s="10">
        <v>37700</v>
      </c>
      <c r="H59" s="10">
        <v>37700</v>
      </c>
      <c r="I59" s="13">
        <f t="shared" si="14"/>
        <v>-7700</v>
      </c>
    </row>
    <row r="60" spans="2:9" x14ac:dyDescent="0.25">
      <c r="B60" s="21" t="s">
        <v>60</v>
      </c>
      <c r="C60" s="22"/>
      <c r="D60" s="9">
        <f t="shared" ref="D60:I60" si="15">SUM(D61:D63)</f>
        <v>29121991.34</v>
      </c>
      <c r="E60" s="9">
        <f t="shared" si="15"/>
        <v>0</v>
      </c>
      <c r="F60" s="9">
        <f t="shared" si="15"/>
        <v>29121991.34</v>
      </c>
      <c r="G60" s="9">
        <f t="shared" si="15"/>
        <v>31277692.59</v>
      </c>
      <c r="H60" s="9">
        <f t="shared" si="15"/>
        <v>31277692.59</v>
      </c>
      <c r="I60" s="9">
        <f t="shared" si="15"/>
        <v>-2155701.25</v>
      </c>
    </row>
    <row r="61" spans="2:9" x14ac:dyDescent="0.25">
      <c r="B61" s="5"/>
      <c r="C61" s="6" t="s">
        <v>61</v>
      </c>
      <c r="D61" s="10">
        <v>29121991.34</v>
      </c>
      <c r="E61" s="10">
        <v>0</v>
      </c>
      <c r="F61" s="13">
        <f>D61+E61</f>
        <v>29121991.34</v>
      </c>
      <c r="G61" s="10">
        <v>31277692.59</v>
      </c>
      <c r="H61" s="10">
        <v>31277692.59</v>
      </c>
      <c r="I61" s="13">
        <f>F61-G61</f>
        <v>-2155701.25</v>
      </c>
    </row>
    <row r="62" spans="2:9" x14ac:dyDescent="0.25">
      <c r="B62" s="5"/>
      <c r="C62" s="6" t="s">
        <v>62</v>
      </c>
      <c r="D62" s="10">
        <v>0</v>
      </c>
      <c r="E62" s="10">
        <v>0</v>
      </c>
      <c r="F62" s="13">
        <f>D62+E62</f>
        <v>0</v>
      </c>
      <c r="G62" s="10">
        <v>0</v>
      </c>
      <c r="H62" s="10">
        <v>0</v>
      </c>
      <c r="I62" s="13">
        <f>F62-G62</f>
        <v>0</v>
      </c>
    </row>
    <row r="63" spans="2:9" x14ac:dyDescent="0.25">
      <c r="B63" s="5"/>
      <c r="C63" s="6" t="s">
        <v>63</v>
      </c>
      <c r="D63" s="10">
        <v>0</v>
      </c>
      <c r="E63" s="10">
        <v>0</v>
      </c>
      <c r="F63" s="13">
        <f>D63+E63</f>
        <v>0</v>
      </c>
      <c r="G63" s="10">
        <v>0</v>
      </c>
      <c r="H63" s="10">
        <v>0</v>
      </c>
      <c r="I63" s="13">
        <f>F63-G63</f>
        <v>0</v>
      </c>
    </row>
    <row r="64" spans="2:9" x14ac:dyDescent="0.25">
      <c r="B64" s="21" t="s">
        <v>64</v>
      </c>
      <c r="C64" s="22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x14ac:dyDescent="0.25">
      <c r="B65" s="5"/>
      <c r="C65" s="6" t="s">
        <v>84</v>
      </c>
      <c r="D65" s="10">
        <v>0</v>
      </c>
      <c r="E65" s="10">
        <v>0</v>
      </c>
      <c r="F65" s="13">
        <f t="shared" ref="F65:F71" si="17">D65+E65</f>
        <v>0</v>
      </c>
      <c r="G65" s="10">
        <v>0</v>
      </c>
      <c r="H65" s="10">
        <v>0</v>
      </c>
      <c r="I65" s="13">
        <f t="shared" ref="I65:I71" si="18">F65-G65</f>
        <v>0</v>
      </c>
    </row>
    <row r="66" spans="2:9" x14ac:dyDescent="0.25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x14ac:dyDescent="0.25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x14ac:dyDescent="0.25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x14ac:dyDescent="0.25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x14ac:dyDescent="0.25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x14ac:dyDescent="0.25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x14ac:dyDescent="0.25">
      <c r="B72" s="21" t="s">
        <v>2</v>
      </c>
      <c r="C72" s="22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x14ac:dyDescent="0.25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x14ac:dyDescent="0.25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x14ac:dyDescent="0.25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x14ac:dyDescent="0.25">
      <c r="B76" s="21" t="s">
        <v>74</v>
      </c>
      <c r="C76" s="22"/>
      <c r="D76" s="9">
        <f t="shared" ref="D76:I76" si="20">SUM(D77:D83)</f>
        <v>500000</v>
      </c>
      <c r="E76" s="9">
        <f t="shared" si="20"/>
        <v>0</v>
      </c>
      <c r="F76" s="9">
        <f t="shared" si="20"/>
        <v>500000</v>
      </c>
      <c r="G76" s="9">
        <f t="shared" si="20"/>
        <v>2051793.21</v>
      </c>
      <c r="H76" s="9">
        <f t="shared" si="20"/>
        <v>2051793.21</v>
      </c>
      <c r="I76" s="9">
        <f t="shared" si="20"/>
        <v>-1551793.21</v>
      </c>
    </row>
    <row r="77" spans="2:9" x14ac:dyDescent="0.25">
      <c r="B77" s="5"/>
      <c r="C77" s="6" t="s">
        <v>75</v>
      </c>
      <c r="D77" s="10">
        <v>0</v>
      </c>
      <c r="E77" s="10">
        <v>0</v>
      </c>
      <c r="F77" s="13">
        <f t="shared" ref="F77:F83" si="21">D77+E77</f>
        <v>0</v>
      </c>
      <c r="G77" s="10">
        <v>0</v>
      </c>
      <c r="H77" s="10">
        <v>0</v>
      </c>
      <c r="I77" s="13">
        <f t="shared" ref="I77:I83" si="22">F77-G77</f>
        <v>0</v>
      </c>
    </row>
    <row r="78" spans="2:9" x14ac:dyDescent="0.25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x14ac:dyDescent="0.25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x14ac:dyDescent="0.25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2:9" x14ac:dyDescent="0.25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2:9" x14ac:dyDescent="0.25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2:9" x14ac:dyDescent="0.25">
      <c r="B83" s="5"/>
      <c r="C83" s="6" t="s">
        <v>81</v>
      </c>
      <c r="D83" s="11">
        <v>500000</v>
      </c>
      <c r="E83" s="11">
        <v>0</v>
      </c>
      <c r="F83" s="12">
        <f t="shared" si="21"/>
        <v>500000</v>
      </c>
      <c r="G83" s="11">
        <v>2051793.21</v>
      </c>
      <c r="H83" s="11">
        <v>2051793.21</v>
      </c>
      <c r="I83" s="12">
        <f t="shared" si="22"/>
        <v>-1551793.21</v>
      </c>
    </row>
    <row r="84" spans="2:9" ht="24.75" customHeight="1" x14ac:dyDescent="0.25">
      <c r="B84" s="7"/>
      <c r="C84" s="8" t="s">
        <v>13</v>
      </c>
      <c r="D84" s="12">
        <f t="shared" ref="D84:I84" si="23">D12+D20+D30+D40+D50+D60+D64+D72+D76</f>
        <v>157974452</v>
      </c>
      <c r="E84" s="12">
        <f t="shared" si="23"/>
        <v>0</v>
      </c>
      <c r="F84" s="12">
        <f t="shared" si="23"/>
        <v>157974452</v>
      </c>
      <c r="G84" s="12">
        <f t="shared" si="23"/>
        <v>139373825.15000001</v>
      </c>
      <c r="H84" s="12">
        <f t="shared" si="23"/>
        <v>133144520.07999997</v>
      </c>
      <c r="I84" s="12">
        <f t="shared" si="23"/>
        <v>18600626.849999998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14" t="s">
        <v>87</v>
      </c>
      <c r="E89" s="45" t="s">
        <v>89</v>
      </c>
      <c r="F89" s="46"/>
      <c r="G89" s="46"/>
      <c r="H89" s="46"/>
    </row>
    <row r="90" spans="2:9" ht="15" customHeight="1" x14ac:dyDescent="0.25">
      <c r="C90" s="16" t="s">
        <v>88</v>
      </c>
      <c r="E90" s="47" t="s">
        <v>90</v>
      </c>
      <c r="F90" s="48"/>
      <c r="G90" s="48"/>
      <c r="H90" s="48"/>
    </row>
    <row r="91" spans="2:9" ht="30" customHeight="1" x14ac:dyDescent="0.25"/>
    <row r="92" spans="2:9" s="15" customFormat="1" ht="15" customHeight="1" x14ac:dyDescent="0.25">
      <c r="C92" s="17"/>
      <c r="E92" s="49"/>
      <c r="F92" s="48"/>
      <c r="G92" s="48"/>
      <c r="H92" s="48"/>
    </row>
    <row r="93" spans="2:9" s="18" customFormat="1" ht="15" customHeight="1" x14ac:dyDescent="0.25">
      <c r="C93" s="19"/>
      <c r="E93" s="50"/>
      <c r="F93" s="51"/>
      <c r="G93" s="51"/>
      <c r="H93" s="51"/>
    </row>
    <row r="94" spans="2:9" s="18" customFormat="1" ht="15" customHeight="1" x14ac:dyDescent="0.25">
      <c r="C94" s="19"/>
      <c r="E94" s="19"/>
      <c r="F94" s="20"/>
      <c r="G94" s="20"/>
      <c r="H94" s="20"/>
    </row>
    <row r="95" spans="2:9" s="18" customFormat="1" ht="15" customHeight="1" x14ac:dyDescent="0.25">
      <c r="C95" s="19"/>
      <c r="E95" s="50"/>
      <c r="F95" s="51"/>
      <c r="G95" s="51"/>
      <c r="H95" s="51"/>
    </row>
    <row r="96" spans="2:9" s="18" customFormat="1" ht="15" customHeight="1" x14ac:dyDescent="0.25">
      <c r="C96" s="19"/>
      <c r="E96" s="50"/>
      <c r="F96" s="51"/>
      <c r="G96" s="51"/>
      <c r="H96" s="51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3">
    <mergeCell ref="E89:H89"/>
    <mergeCell ref="E90:H90"/>
    <mergeCell ref="E92:H92"/>
    <mergeCell ref="E93:H93"/>
    <mergeCell ref="E95:H95"/>
    <mergeCell ref="E96:H96"/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2014-09-04T20:45:05Z</cp:lastPrinted>
  <dcterms:created xsi:type="dcterms:W3CDTF">2014-09-04T16:46:21Z</dcterms:created>
  <dcterms:modified xsi:type="dcterms:W3CDTF">2019-10-23T18:11:26Z</dcterms:modified>
</cp:coreProperties>
</file>