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3ER_TRIMESTRE_2019_2DA_PARTE\"/>
    </mc:Choice>
  </mc:AlternateContent>
  <bookViews>
    <workbookView xWindow="0" yWindow="0" windowWidth="15315" windowHeight="75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F31" i="1"/>
  <c r="H31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H47" i="1"/>
  <c r="F47" i="1"/>
  <c r="E47" i="1"/>
  <c r="H23" i="1"/>
  <c r="F23" i="1"/>
  <c r="I23" i="1"/>
  <c r="J41" i="1"/>
  <c r="G41" i="1"/>
  <c r="I50" i="1"/>
  <c r="H50" i="1"/>
  <c r="F50" i="1"/>
  <c r="E50" i="1"/>
  <c r="G31" i="1"/>
  <c r="J31" i="1"/>
  <c r="J23" i="1"/>
  <c r="G23" i="1"/>
  <c r="J50" i="1"/>
  <c r="G50" i="1"/>
</calcChain>
</file>

<file path=xl/sharedStrings.xml><?xml version="1.0" encoding="utf-8"?>
<sst xmlns="http://schemas.openxmlformats.org/spreadsheetml/2006/main" count="67" uniqueCount="41">
  <si>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</si>
  <si>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</si>
  <si>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</si>
  <si>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</si>
  <si>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</si>
  <si>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</si>
  <si>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</si>
  <si>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</si>
  <si>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</si>
  <si>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</si>
  <si>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</si>
  <si>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</si>
  <si>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</si>
  <si>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</si>
  <si>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</si>
  <si>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</si>
  <si>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</si>
  <si>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</si>
  <si>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</si>
  <si>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</si>
  <si>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</si>
  <si>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</si>
  <si>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</si>
  <si>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</si>
  <si>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</si>
  <si>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</si>
  <si>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</si>
  <si>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</si>
  <si>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</si>
  <si>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</si>
  <si>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</si>
  <si>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</si>
  <si>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</si>
  <si>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</si>
  <si>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Del 1 de Enero al 30 de Septiembre de 2019</t>
  </si>
  <si>
    <t>Municipio de Hecelchakán</t>
  </si>
  <si>
    <t>PROF. CARLOS RENE BALAN MEDINA</t>
  </si>
  <si>
    <t>SINDICO DE HACIENDA</t>
  </si>
  <si>
    <t>C.P. LUIS JORGE POOT MOO</t>
  </si>
  <si>
    <t>TESORERO MUNICIPAL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</si>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</sst>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2" fillId="0" borderId="0"/>
  </cellStyleXfs>
  <cellXfs count="99">
    <xf numFmtId="0" fontId="0" fillId="0" borderId="0" xfId="0"/>
    <xf numFmtId="0" fontId="13" fillId="2" borderId="0" xfId="4" applyFont="1" applyFill="1"/>
    <xf numFmtId="0" fontId="14" fillId="2" borderId="0" xfId="0" applyFont="1" applyFill="1"/>
    <xf numFmtId="0" fontId="13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4" fillId="0" borderId="10" xfId="0" applyFont="1" applyBorder="1"/>
    <xf numFmtId="0" fontId="15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6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0" fontId="17" fillId="0" borderId="0" xfId="0" applyFont="1"/>
    <xf numFmtId="37" fontId="18" fillId="3" borderId="13" xfId="1" applyNumberFormat="1" applyFont="1" applyFill="1" applyBorder="1" applyAlignment="1" applyProtection="1">
      <alignment horizontal="center"/>
    </xf>
    <xf numFmtId="37" fontId="18" fillId="3" borderId="13" xfId="1" applyNumberFormat="1" applyFont="1" applyFill="1" applyBorder="1" applyAlignment="1" applyProtection="1">
      <alignment horizontal="center" wrapText="1"/>
    </xf>
    <xf numFmtId="37" fontId="18" fillId="3" borderId="13" xfId="1" applyNumberFormat="1" applyFont="1" applyFill="1" applyBorder="1" applyAlignment="1" applyProtection="1">
      <alignment horizontal="center" vertical="center"/>
    </xf>
    <xf numFmtId="3" fontId="9" fillId="2" borderId="10" xfId="2" applyNumberFormat="1" applyFont="1" applyFill="1" applyBorder="1" applyAlignment="1" applyProtection="1">
      <alignment horizontal="right"/>
      <protection locked="0"/>
    </xf>
    <xf numFmtId="3" fontId="9" fillId="2" borderId="10" xfId="2" applyNumberFormat="1" applyFont="1" applyFill="1" applyBorder="1" applyAlignment="1" applyProtection="1">
      <alignment horizontal="right"/>
    </xf>
    <xf numFmtId="3" fontId="10" fillId="2" borderId="13" xfId="4" applyNumberFormat="1" applyFont="1" applyFill="1" applyBorder="1" applyAlignment="1" applyProtection="1">
      <alignment horizontal="right"/>
    </xf>
    <xf numFmtId="3" fontId="9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9" fillId="2" borderId="14" xfId="4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 vertical="center" wrapText="1"/>
    </xf>
    <xf numFmtId="3" fontId="19" fillId="2" borderId="14" xfId="2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3" fontId="10" fillId="2" borderId="12" xfId="4" applyNumberFormat="1" applyFont="1" applyFill="1" applyBorder="1" applyAlignment="1">
      <alignment horizontal="right"/>
    </xf>
    <xf numFmtId="3" fontId="10" fillId="2" borderId="15" xfId="4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7" fontId="18" fillId="3" borderId="0" xfId="1" applyNumberFormat="1" applyFont="1" applyFill="1" applyBorder="1" applyAlignment="1" applyProtection="1">
      <alignment horizontal="center" vertical="center" wrapText="1"/>
    </xf>
    <xf numFmtId="37" fontId="18" fillId="3" borderId="0" xfId="1" applyNumberFormat="1" applyFont="1" applyFill="1" applyBorder="1" applyAlignment="1" applyProtection="1">
      <alignment horizontal="center" vertical="center"/>
    </xf>
    <xf numFmtId="37" fontId="18" fillId="3" borderId="6" xfId="1" applyNumberFormat="1" applyFont="1" applyFill="1" applyBorder="1" applyAlignment="1" applyProtection="1">
      <alignment horizontal="center" vertical="center"/>
    </xf>
    <xf numFmtId="37" fontId="18" fillId="3" borderId="8" xfId="1" applyNumberFormat="1" applyFont="1" applyFill="1" applyBorder="1" applyAlignment="1" applyProtection="1">
      <alignment horizontal="center"/>
    </xf>
    <xf numFmtId="37" fontId="18" fillId="3" borderId="9" xfId="1" applyNumberFormat="1" applyFont="1" applyFill="1" applyBorder="1" applyAlignment="1" applyProtection="1">
      <alignment horizontal="center"/>
    </xf>
    <xf numFmtId="37" fontId="18" fillId="3" borderId="11" xfId="1" applyNumberFormat="1" applyFont="1" applyFill="1" applyBorder="1" applyAlignment="1" applyProtection="1">
      <alignment horizontal="center"/>
    </xf>
    <xf numFmtId="37" fontId="18" fillId="3" borderId="13" xfId="1" applyNumberFormat="1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7" fontId="18" fillId="3" borderId="1" xfId="1" applyNumberFormat="1" applyFont="1" applyFill="1" applyBorder="1" applyAlignment="1" applyProtection="1">
      <alignment horizontal="center"/>
    </xf>
    <xf numFmtId="37" fontId="18" fillId="3" borderId="2" xfId="1" applyNumberFormat="1" applyFont="1" applyFill="1" applyBorder="1" applyAlignment="1" applyProtection="1">
      <alignment horizontal="center"/>
    </xf>
    <xf numFmtId="37" fontId="18" fillId="3" borderId="3" xfId="1" applyNumberFormat="1" applyFont="1" applyFill="1" applyBorder="1" applyAlignment="1" applyProtection="1">
      <alignment horizontal="center"/>
    </xf>
    <xf numFmtId="37" fontId="18" fillId="3" borderId="4" xfId="1" applyNumberFormat="1" applyFont="1" applyFill="1" applyBorder="1" applyAlignment="1" applyProtection="1">
      <alignment horizontal="center"/>
      <protection locked="0"/>
    </xf>
    <xf numFmtId="37" fontId="18" fillId="3" borderId="0" xfId="1" applyNumberFormat="1" applyFont="1" applyFill="1" applyBorder="1" applyAlignment="1" applyProtection="1">
      <alignment horizontal="center"/>
      <protection locked="0"/>
    </xf>
    <xf numFmtId="37" fontId="18" fillId="3" borderId="10" xfId="1" applyNumberFormat="1" applyFont="1" applyFill="1" applyBorder="1" applyAlignment="1" applyProtection="1">
      <alignment horizontal="center"/>
      <protection locked="0"/>
    </xf>
    <xf numFmtId="37" fontId="18" fillId="3" borderId="4" xfId="1" applyNumberFormat="1" applyFont="1" applyFill="1" applyBorder="1" applyAlignment="1" applyProtection="1">
      <alignment horizontal="center"/>
    </xf>
    <xf numFmtId="37" fontId="18" fillId="3" borderId="0" xfId="1" applyNumberFormat="1" applyFont="1" applyFill="1" applyBorder="1" applyAlignment="1" applyProtection="1">
      <alignment horizontal="center"/>
    </xf>
    <xf numFmtId="37" fontId="18" fillId="3" borderId="10" xfId="1" applyNumberFormat="1" applyFont="1" applyFill="1" applyBorder="1" applyAlignment="1" applyProtection="1">
      <alignment horizontal="center"/>
    </xf>
    <xf numFmtId="37" fontId="18" fillId="3" borderId="5" xfId="1" applyNumberFormat="1" applyFont="1" applyFill="1" applyBorder="1" applyAlignment="1" applyProtection="1">
      <alignment horizontal="center"/>
    </xf>
    <xf numFmtId="37" fontId="18" fillId="3" borderId="6" xfId="1" applyNumberFormat="1" applyFont="1" applyFill="1" applyBorder="1" applyAlignment="1" applyProtection="1">
      <alignment horizontal="center"/>
    </xf>
    <xf numFmtId="37" fontId="18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0</xdr:rowOff>
    </xdr:from>
    <xdr:to>
      <xdr:col>2</xdr:col>
      <xdr:colOff>457200</xdr:colOff>
      <xdr:row>6</xdr:row>
      <xdr:rowOff>19050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2</xdr:row>
      <xdr:rowOff>19050</xdr:rowOff>
    </xdr:from>
    <xdr:to>
      <xdr:col>10</xdr:col>
      <xdr:colOff>0</xdr:colOff>
      <xdr:row>5</xdr:row>
      <xdr:rowOff>171450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5"/>
  <sheetViews>
    <sheetView showGridLines="0" tabSelected="1" topLeftCell="B1" workbookViewId="0">
      <selection activeCell="B63" sqref="B63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87" t="s">
        <v>40</v>
      </c>
      <c r="C3" s="88"/>
      <c r="D3" s="88"/>
      <c r="E3" s="88"/>
      <c r="F3" s="88"/>
      <c r="G3" s="88"/>
      <c r="H3" s="88"/>
      <c r="I3" s="88"/>
      <c r="J3" s="89"/>
    </row>
    <row r="4" spans="2:10" x14ac:dyDescent="0.25">
      <c r="B4" s="90" t="s">
        <v>35</v>
      </c>
      <c r="C4" s="91"/>
      <c r="D4" s="91"/>
      <c r="E4" s="91"/>
      <c r="F4" s="91"/>
      <c r="G4" s="91"/>
      <c r="H4" s="91"/>
      <c r="I4" s="91"/>
      <c r="J4" s="92"/>
    </row>
    <row r="5" spans="2:10" x14ac:dyDescent="0.25">
      <c r="B5" s="93" t="s">
        <v>0</v>
      </c>
      <c r="C5" s="94"/>
      <c r="D5" s="94"/>
      <c r="E5" s="94"/>
      <c r="F5" s="94"/>
      <c r="G5" s="94"/>
      <c r="H5" s="94"/>
      <c r="I5" s="94"/>
      <c r="J5" s="95"/>
    </row>
    <row r="6" spans="2:10" x14ac:dyDescent="0.25">
      <c r="B6" s="96" t="s">
        <v>34</v>
      </c>
      <c r="C6" s="97"/>
      <c r="D6" s="97"/>
      <c r="E6" s="97"/>
      <c r="F6" s="97"/>
      <c r="G6" s="97"/>
      <c r="H6" s="97"/>
      <c r="I6" s="97"/>
      <c r="J6" s="98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6" t="s">
        <v>1</v>
      </c>
      <c r="C8" s="77"/>
      <c r="D8" s="77"/>
      <c r="E8" s="79" t="s">
        <v>2</v>
      </c>
      <c r="F8" s="80"/>
      <c r="G8" s="80"/>
      <c r="H8" s="80"/>
      <c r="I8" s="81"/>
      <c r="J8" s="82" t="s">
        <v>3</v>
      </c>
    </row>
    <row r="9" spans="2:10" ht="24.75" x14ac:dyDescent="0.25">
      <c r="B9" s="77"/>
      <c r="C9" s="77"/>
      <c r="D9" s="77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82"/>
    </row>
    <row r="10" spans="2:10" x14ac:dyDescent="0.25">
      <c r="B10" s="78"/>
      <c r="C10" s="78"/>
      <c r="D10" s="78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28</v>
      </c>
    </row>
    <row r="11" spans="2:10" x14ac:dyDescent="0.25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25">
      <c r="B12" s="83" t="s">
        <v>14</v>
      </c>
      <c r="C12" s="84"/>
      <c r="D12" s="85"/>
      <c r="E12" s="39">
        <v>2272000</v>
      </c>
      <c r="F12" s="39">
        <v>0</v>
      </c>
      <c r="G12" s="39">
        <f>E12+F12</f>
        <v>2272000</v>
      </c>
      <c r="H12" s="39">
        <v>2618179.7999999998</v>
      </c>
      <c r="I12" s="39">
        <v>2618179.7999999998</v>
      </c>
      <c r="J12" s="39">
        <f>I12-E12</f>
        <v>346179.79999999981</v>
      </c>
    </row>
    <row r="13" spans="2:10" x14ac:dyDescent="0.25">
      <c r="B13" s="83" t="s">
        <v>15</v>
      </c>
      <c r="C13" s="84"/>
      <c r="D13" s="85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83" t="s">
        <v>16</v>
      </c>
      <c r="C14" s="84"/>
      <c r="D14" s="85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83" t="s">
        <v>17</v>
      </c>
      <c r="C15" s="84"/>
      <c r="D15" s="85"/>
      <c r="E15" s="39">
        <v>1548500</v>
      </c>
      <c r="F15" s="39">
        <v>0</v>
      </c>
      <c r="G15" s="39">
        <f>E15+F15</f>
        <v>1548500</v>
      </c>
      <c r="H15" s="39">
        <v>1901604.01</v>
      </c>
      <c r="I15" s="39">
        <v>1901604.01</v>
      </c>
      <c r="J15" s="39">
        <f>I15-E15</f>
        <v>353104.01</v>
      </c>
    </row>
    <row r="16" spans="2:10" x14ac:dyDescent="0.25">
      <c r="B16" s="83" t="s">
        <v>18</v>
      </c>
      <c r="C16" s="84"/>
      <c r="D16" s="85"/>
      <c r="E16" s="39">
        <v>150000</v>
      </c>
      <c r="F16" s="40">
        <v>0</v>
      </c>
      <c r="G16" s="39">
        <f t="shared" ref="G16:G22" si="0">E16+F16</f>
        <v>150000</v>
      </c>
      <c r="H16" s="40">
        <v>88074.25</v>
      </c>
      <c r="I16" s="40">
        <v>88074.25</v>
      </c>
      <c r="J16" s="39">
        <f t="shared" ref="J16:J22" si="1">I16-E16</f>
        <v>-61925.75</v>
      </c>
    </row>
    <row r="17" spans="2:10" x14ac:dyDescent="0.25">
      <c r="B17" s="83" t="s">
        <v>19</v>
      </c>
      <c r="C17" s="84"/>
      <c r="D17" s="85"/>
      <c r="E17" s="39">
        <v>111000</v>
      </c>
      <c r="F17" s="40">
        <v>0</v>
      </c>
      <c r="G17" s="39">
        <f t="shared" si="0"/>
        <v>111000</v>
      </c>
      <c r="H17" s="40">
        <v>380123.42</v>
      </c>
      <c r="I17" s="40">
        <v>380123.42</v>
      </c>
      <c r="J17" s="39">
        <f t="shared" si="1"/>
        <v>269123.42</v>
      </c>
    </row>
    <row r="18" spans="2:10" ht="24" customHeight="1" x14ac:dyDescent="0.25">
      <c r="B18" s="83" t="s">
        <v>29</v>
      </c>
      <c r="C18" s="84"/>
      <c r="D18" s="85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25">
      <c r="B19" s="83" t="s">
        <v>31</v>
      </c>
      <c r="C19" s="84"/>
      <c r="D19" s="85"/>
      <c r="E19" s="39">
        <v>143730455</v>
      </c>
      <c r="F19" s="39">
        <v>0</v>
      </c>
      <c r="G19" s="39">
        <f t="shared" si="0"/>
        <v>143730455</v>
      </c>
      <c r="H19" s="39">
        <v>137217080.37</v>
      </c>
      <c r="I19" s="39">
        <v>137217080.37</v>
      </c>
      <c r="J19" s="39">
        <f t="shared" si="1"/>
        <v>-6513374.6299999952</v>
      </c>
    </row>
    <row r="20" spans="2:10" ht="24.75" customHeight="1" x14ac:dyDescent="0.25">
      <c r="B20" s="83" t="s">
        <v>30</v>
      </c>
      <c r="C20" s="84"/>
      <c r="D20" s="85"/>
      <c r="E20" s="39">
        <v>10162497</v>
      </c>
      <c r="F20" s="39">
        <v>0</v>
      </c>
      <c r="G20" s="39">
        <f t="shared" si="0"/>
        <v>10162497</v>
      </c>
      <c r="H20" s="39">
        <v>6618209.6200000001</v>
      </c>
      <c r="I20" s="39">
        <v>6618209.6200000001</v>
      </c>
      <c r="J20" s="39">
        <f t="shared" si="1"/>
        <v>-3544287.38</v>
      </c>
    </row>
    <row r="21" spans="2:10" x14ac:dyDescent="0.25">
      <c r="B21" s="83" t="s">
        <v>20</v>
      </c>
      <c r="C21" s="84"/>
      <c r="D21" s="85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25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25">
      <c r="B23" s="32"/>
      <c r="C23" s="33"/>
      <c r="D23" s="34" t="s">
        <v>21</v>
      </c>
      <c r="E23" s="41">
        <f t="shared" ref="E23:J23" si="2">E12+E13+E14+E15+E16+E17+E18+E19+E20+E21</f>
        <v>157974452</v>
      </c>
      <c r="F23" s="41">
        <f t="shared" si="2"/>
        <v>0</v>
      </c>
      <c r="G23" s="41">
        <f t="shared" si="2"/>
        <v>157974452</v>
      </c>
      <c r="H23" s="41">
        <f t="shared" si="2"/>
        <v>148823271.47</v>
      </c>
      <c r="I23" s="41">
        <f t="shared" si="2"/>
        <v>148823271.47</v>
      </c>
      <c r="J23" s="72">
        <f t="shared" si="2"/>
        <v>-9151180.5299999956</v>
      </c>
    </row>
    <row r="24" spans="2:10" x14ac:dyDescent="0.25">
      <c r="E24" s="35"/>
      <c r="F24" s="35"/>
      <c r="G24" s="35"/>
      <c r="H24" s="74" t="s">
        <v>26</v>
      </c>
      <c r="I24" s="75"/>
      <c r="J24" s="73"/>
    </row>
    <row r="25" spans="2:10" x14ac:dyDescent="0.25"/>
    <row r="26" spans="2:10" x14ac:dyDescent="0.25"/>
    <row r="27" spans="2:10" ht="15" customHeight="1" x14ac:dyDescent="0.25">
      <c r="B27" s="76" t="s">
        <v>23</v>
      </c>
      <c r="C27" s="77"/>
      <c r="D27" s="77"/>
      <c r="E27" s="79" t="s">
        <v>2</v>
      </c>
      <c r="F27" s="80"/>
      <c r="G27" s="80"/>
      <c r="H27" s="80"/>
      <c r="I27" s="81"/>
      <c r="J27" s="82" t="s">
        <v>3</v>
      </c>
    </row>
    <row r="28" spans="2:10" ht="24.75" x14ac:dyDescent="0.25">
      <c r="B28" s="77"/>
      <c r="C28" s="77"/>
      <c r="D28" s="77"/>
      <c r="E28" s="38" t="s">
        <v>4</v>
      </c>
      <c r="F28" s="37" t="s">
        <v>27</v>
      </c>
      <c r="G28" s="38" t="s">
        <v>6</v>
      </c>
      <c r="H28" s="38" t="s">
        <v>7</v>
      </c>
      <c r="I28" s="38" t="s">
        <v>8</v>
      </c>
      <c r="J28" s="82"/>
    </row>
    <row r="29" spans="2:10" x14ac:dyDescent="0.25">
      <c r="B29" s="78"/>
      <c r="C29" s="78"/>
      <c r="D29" s="78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28</v>
      </c>
    </row>
    <row r="30" spans="2:10" x14ac:dyDescent="0.25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25">
      <c r="B31" s="14" t="s">
        <v>32</v>
      </c>
      <c r="C31" s="15"/>
      <c r="D31" s="16"/>
      <c r="E31" s="49">
        <f t="shared" ref="E31:J31" si="3">SUM(E32:E39)</f>
        <v>157974452</v>
      </c>
      <c r="F31" s="49">
        <f t="shared" si="3"/>
        <v>0</v>
      </c>
      <c r="G31" s="49">
        <f t="shared" si="3"/>
        <v>157974452</v>
      </c>
      <c r="H31" s="49">
        <f t="shared" si="3"/>
        <v>148823271.47</v>
      </c>
      <c r="I31" s="49">
        <f t="shared" si="3"/>
        <v>148823271.47</v>
      </c>
      <c r="J31" s="49">
        <f t="shared" si="3"/>
        <v>-9151180.5299999956</v>
      </c>
    </row>
    <row r="32" spans="2:10" x14ac:dyDescent="0.25">
      <c r="B32" s="7"/>
      <c r="C32" s="70" t="s">
        <v>14</v>
      </c>
      <c r="D32" s="71"/>
      <c r="E32" s="44">
        <v>2272000</v>
      </c>
      <c r="F32" s="44">
        <v>0</v>
      </c>
      <c r="G32" s="45">
        <f>E32+F32</f>
        <v>2272000</v>
      </c>
      <c r="H32" s="44">
        <v>2618179.7999999998</v>
      </c>
      <c r="I32" s="44">
        <v>2618179.7999999998</v>
      </c>
      <c r="J32" s="45">
        <f>I32-E32</f>
        <v>346179.79999999981</v>
      </c>
    </row>
    <row r="33" spans="2:10" x14ac:dyDescent="0.25">
      <c r="B33" s="7"/>
      <c r="C33" s="70" t="s">
        <v>15</v>
      </c>
      <c r="D33" s="71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25">
      <c r="B34" s="7"/>
      <c r="C34" s="70" t="s">
        <v>16</v>
      </c>
      <c r="D34" s="71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25">
      <c r="B35" s="7"/>
      <c r="C35" s="70" t="s">
        <v>17</v>
      </c>
      <c r="D35" s="71"/>
      <c r="E35" s="44">
        <v>1548500</v>
      </c>
      <c r="F35" s="45">
        <v>0</v>
      </c>
      <c r="G35" s="45">
        <f t="shared" si="4"/>
        <v>1548500</v>
      </c>
      <c r="H35" s="45">
        <v>1901604.01</v>
      </c>
      <c r="I35" s="45">
        <v>1901604.01</v>
      </c>
      <c r="J35" s="45">
        <f t="shared" ref="J35:J40" si="5">I35-E35</f>
        <v>353104.01</v>
      </c>
    </row>
    <row r="36" spans="2:10" x14ac:dyDescent="0.25">
      <c r="B36" s="7"/>
      <c r="C36" s="70" t="s">
        <v>18</v>
      </c>
      <c r="D36" s="71"/>
      <c r="E36" s="44">
        <v>150000</v>
      </c>
      <c r="F36" s="44">
        <v>0</v>
      </c>
      <c r="G36" s="45">
        <f t="shared" si="4"/>
        <v>150000</v>
      </c>
      <c r="H36" s="44">
        <v>88074.25</v>
      </c>
      <c r="I36" s="44">
        <v>88074.25</v>
      </c>
      <c r="J36" s="45">
        <f t="shared" si="5"/>
        <v>-61925.75</v>
      </c>
    </row>
    <row r="37" spans="2:10" ht="15" customHeight="1" x14ac:dyDescent="0.25">
      <c r="B37" s="7"/>
      <c r="C37" s="70" t="s">
        <v>19</v>
      </c>
      <c r="D37" s="71"/>
      <c r="E37" s="44">
        <v>111000</v>
      </c>
      <c r="F37" s="44">
        <v>0</v>
      </c>
      <c r="G37" s="45">
        <f t="shared" si="4"/>
        <v>111000</v>
      </c>
      <c r="H37" s="44">
        <v>380123.42</v>
      </c>
      <c r="I37" s="44">
        <v>380123.42</v>
      </c>
      <c r="J37" s="45">
        <f t="shared" si="5"/>
        <v>269123.42</v>
      </c>
    </row>
    <row r="38" spans="2:10" ht="20.25" customHeight="1" x14ac:dyDescent="0.25">
      <c r="B38" s="7"/>
      <c r="C38" s="70" t="s">
        <v>31</v>
      </c>
      <c r="D38" s="71"/>
      <c r="E38" s="44">
        <v>143730455</v>
      </c>
      <c r="F38" s="45">
        <v>0</v>
      </c>
      <c r="G38" s="45">
        <f t="shared" si="4"/>
        <v>143730455</v>
      </c>
      <c r="H38" s="45">
        <v>137217080.37</v>
      </c>
      <c r="I38" s="45">
        <v>137217080.37</v>
      </c>
      <c r="J38" s="45">
        <f t="shared" si="5"/>
        <v>-6513374.6299999952</v>
      </c>
    </row>
    <row r="39" spans="2:10" ht="24.75" customHeight="1" x14ac:dyDescent="0.25">
      <c r="B39" s="7"/>
      <c r="C39" s="70" t="s">
        <v>30</v>
      </c>
      <c r="D39" s="71"/>
      <c r="E39" s="44">
        <v>10162497</v>
      </c>
      <c r="F39" s="44">
        <v>0</v>
      </c>
      <c r="G39" s="45">
        <f t="shared" si="4"/>
        <v>10162497</v>
      </c>
      <c r="H39" s="44">
        <v>6618209.6200000001</v>
      </c>
      <c r="I39" s="44">
        <v>6618209.6200000001</v>
      </c>
      <c r="J39" s="45">
        <f t="shared" si="5"/>
        <v>-3544287.38</v>
      </c>
    </row>
    <row r="40" spans="2:10" x14ac:dyDescent="0.2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25">
      <c r="B41" s="67" t="s">
        <v>33</v>
      </c>
      <c r="C41" s="68"/>
      <c r="D41" s="69"/>
      <c r="E41" s="50">
        <f t="shared" ref="E41:J41" si="6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x14ac:dyDescent="0.25">
      <c r="B42" s="14"/>
      <c r="C42" s="70" t="s">
        <v>15</v>
      </c>
      <c r="D42" s="71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25">
      <c r="B43" s="14"/>
      <c r="C43" s="70" t="s">
        <v>18</v>
      </c>
      <c r="D43" s="71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25">
      <c r="B44" s="7"/>
      <c r="C44" s="70" t="s">
        <v>29</v>
      </c>
      <c r="D44" s="71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25">
      <c r="B45" s="7"/>
      <c r="C45" s="70" t="s">
        <v>30</v>
      </c>
      <c r="D45" s="71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x14ac:dyDescent="0.25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25">
      <c r="B47" s="14" t="s">
        <v>24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70" t="s">
        <v>20</v>
      </c>
      <c r="D48" s="71"/>
      <c r="E48" s="44"/>
      <c r="F48" s="44"/>
      <c r="G48" s="45">
        <f>E48+F48</f>
        <v>0</v>
      </c>
      <c r="H48" s="44"/>
      <c r="I48" s="44"/>
      <c r="J48" s="45">
        <f>I48-E48</f>
        <v>0</v>
      </c>
    </row>
    <row r="49" spans="2:10" x14ac:dyDescent="0.25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25">
      <c r="B50" s="11"/>
      <c r="C50" s="12"/>
      <c r="D50" s="22" t="s">
        <v>21</v>
      </c>
      <c r="E50" s="48">
        <f t="shared" ref="E50:J50" si="8">E31+E41+E47</f>
        <v>157974452</v>
      </c>
      <c r="F50" s="48">
        <f t="shared" si="8"/>
        <v>0</v>
      </c>
      <c r="G50" s="48">
        <f t="shared" si="8"/>
        <v>157974452</v>
      </c>
      <c r="H50" s="48">
        <f t="shared" si="8"/>
        <v>148823271.47</v>
      </c>
      <c r="I50" s="48">
        <f t="shared" si="8"/>
        <v>148823271.47</v>
      </c>
      <c r="J50" s="63">
        <f t="shared" si="8"/>
        <v>-9151180.5299999956</v>
      </c>
    </row>
    <row r="51" spans="2:10" x14ac:dyDescent="0.25">
      <c r="B51" s="13"/>
      <c r="C51" s="13"/>
      <c r="D51" s="13"/>
      <c r="E51" s="13"/>
      <c r="F51" s="13"/>
      <c r="G51" s="13"/>
      <c r="H51" s="65" t="s">
        <v>22</v>
      </c>
      <c r="I51" s="66"/>
      <c r="J51" s="64"/>
    </row>
    <row r="52" spans="2:10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x14ac:dyDescent="0.25">
      <c r="B53" s="23" t="s">
        <v>25</v>
      </c>
      <c r="C53" s="23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ht="15" customHeight="1" x14ac:dyDescent="0.25">
      <c r="C64" s="58" t="s">
        <v>36</v>
      </c>
      <c r="D64" s="59"/>
      <c r="H64" s="58" t="s">
        <v>38</v>
      </c>
      <c r="I64" s="59"/>
    </row>
    <row r="65" spans="3:9" ht="15" customHeight="1" x14ac:dyDescent="0.25">
      <c r="C65" s="60" t="s">
        <v>37</v>
      </c>
      <c r="D65" s="61"/>
      <c r="H65" s="60" t="s">
        <v>39</v>
      </c>
      <c r="I65" s="61"/>
    </row>
    <row r="66" spans="3:9" ht="30" customHeight="1" x14ac:dyDescent="0.25"/>
    <row r="67" spans="3:9" s="52" customFormat="1" ht="15" customHeight="1" x14ac:dyDescent="0.25">
      <c r="C67" s="62"/>
      <c r="D67" s="61"/>
      <c r="H67" s="62"/>
      <c r="I67" s="61"/>
    </row>
    <row r="68" spans="3:9" s="53" customFormat="1" ht="15" customHeight="1" x14ac:dyDescent="0.25">
      <c r="C68" s="56"/>
      <c r="D68" s="57"/>
      <c r="H68" s="56"/>
      <c r="I68" s="57"/>
    </row>
    <row r="69" spans="3:9" s="53" customFormat="1" ht="15" customHeight="1" x14ac:dyDescent="0.25">
      <c r="C69" s="54"/>
      <c r="D69" s="55"/>
      <c r="H69" s="54"/>
      <c r="I69" s="55"/>
    </row>
    <row r="70" spans="3:9" s="53" customFormat="1" ht="15" customHeight="1" x14ac:dyDescent="0.25">
      <c r="C70" s="56"/>
      <c r="D70" s="57"/>
      <c r="H70" s="56"/>
      <c r="I70" s="57"/>
    </row>
    <row r="71" spans="3:9" s="53" customFormat="1" ht="15" customHeight="1" x14ac:dyDescent="0.25">
      <c r="C71" s="56"/>
      <c r="D71" s="57"/>
      <c r="H71" s="56"/>
      <c r="I71" s="57"/>
    </row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t="26.25" hidden="1" customHeight="1" x14ac:dyDescent="0.25"/>
    <row r="65534" ht="25.5" hidden="1" customHeight="1" x14ac:dyDescent="0.25"/>
    <row r="65535" ht="36.75" hidden="1" customHeight="1" x14ac:dyDescent="0.25"/>
  </sheetData>
  <mergeCells count="51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C64:D64"/>
    <mergeCell ref="C65:D65"/>
    <mergeCell ref="H64:I64"/>
    <mergeCell ref="H65:I65"/>
    <mergeCell ref="C67:D67"/>
    <mergeCell ref="H67:I67"/>
    <mergeCell ref="C68:D68"/>
    <mergeCell ref="H68:I68"/>
    <mergeCell ref="C70:D70"/>
    <mergeCell ref="H70:I70"/>
    <mergeCell ref="C71:D71"/>
    <mergeCell ref="H71:I71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2014-09-04T18:05:34Z</cp:lastPrinted>
  <dcterms:created xsi:type="dcterms:W3CDTF">2014-09-04T16:46:21Z</dcterms:created>
  <dcterms:modified xsi:type="dcterms:W3CDTF">2019-10-23T18:09:55Z</dcterms:modified>
</cp:coreProperties>
</file>